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80"/>
  </bookViews>
  <sheets>
    <sheet name="ปร.4" sheetId="1" r:id="rId1"/>
    <sheet name="ปร.5" sheetId="2" r:id="rId2"/>
    <sheet name="ปร.6" sheetId="3" r:id="rId3"/>
    <sheet name="ปร.4 ราคากลาง" sheetId="6" r:id="rId4"/>
    <sheet name="ปร.5 ราคากลาง" sheetId="7" r:id="rId5"/>
    <sheet name="ปร.6 ราคากลาง" sheetId="8" r:id="rId6"/>
    <sheet name="ตารางแสดง factor F" sheetId="11" r:id="rId7"/>
  </sheets>
  <externalReferences>
    <externalReference r:id="rId8"/>
  </externalReferences>
  <definedNames>
    <definedName name="_xlnm.Print_Area" localSheetId="6">'ตารางแสดง factor F'!$A$1:$S$35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1" l="1"/>
  <c r="K26" i="11"/>
  <c r="F26" i="11"/>
  <c r="D26" i="11"/>
  <c r="D28" i="11"/>
  <c r="M20" i="11"/>
  <c r="E28" i="11"/>
  <c r="W29" i="11"/>
  <c r="M28" i="11"/>
  <c r="D32" i="11"/>
  <c r="D31" i="11"/>
  <c r="H11" i="8"/>
  <c r="H16" i="8"/>
  <c r="H17" i="8"/>
  <c r="D18" i="8"/>
  <c r="A11" i="8"/>
  <c r="J6" i="8"/>
  <c r="A20" i="7"/>
  <c r="L110" i="6"/>
  <c r="K110" i="6"/>
  <c r="I110" i="6"/>
  <c r="L109" i="6"/>
  <c r="K109" i="6"/>
  <c r="I109" i="6"/>
  <c r="L87" i="6"/>
  <c r="K87" i="6"/>
  <c r="I87" i="6"/>
  <c r="L64" i="6"/>
  <c r="K64" i="6"/>
  <c r="I64" i="6"/>
  <c r="L63" i="6"/>
  <c r="K63" i="6"/>
  <c r="I63" i="6"/>
  <c r="L42" i="6"/>
  <c r="K42" i="6"/>
  <c r="I42" i="6"/>
  <c r="L20" i="6"/>
  <c r="K11" i="7"/>
  <c r="M11" i="7"/>
  <c r="M18" i="7"/>
  <c r="M19" i="7"/>
  <c r="K20" i="6"/>
  <c r="I20" i="6"/>
  <c r="L57" i="1"/>
  <c r="A12" i="3"/>
  <c r="J7" i="3"/>
  <c r="B19" i="3"/>
</calcChain>
</file>

<file path=xl/sharedStrings.xml><?xml version="1.0" encoding="utf-8"?>
<sst xmlns="http://schemas.openxmlformats.org/spreadsheetml/2006/main" count="525" uniqueCount="159">
  <si>
    <t>งานปรับปรุง/ ซ่อมแซม</t>
  </si>
  <si>
    <t>สถานที่ก่อสร้าง</t>
  </si>
  <si>
    <t>ประมาณราคาโดย</t>
  </si>
  <si>
    <t>ประมาณราคาเมื่อวันที่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</si>
  <si>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</si>
  <si>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</si>
  <si>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</si>
  <si>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</si>
  <si>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</si>
  <si>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</si>
  <si>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หมายเหตุ</t>
  </si>
  <si>
    <t>ราคาต่อหน่วย</t>
  </si>
  <si>
    <t>จำนวนเงิน</t>
  </si>
  <si>
    <t>ปร.4 (ก)</t>
  </si>
  <si>
    <t xml:space="preserve">รวมค่าวัสดุ  </t>
  </si>
  <si>
    <t>และค่าแรงงาน</t>
  </si>
  <si>
    <t>£</t>
  </si>
  <si>
    <t>งานก่อสร้าง</t>
  </si>
  <si>
    <t>หน่วยงาน</t>
  </si>
  <si>
    <t>แบบ ปร.4 ที่แนบ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</si>
  <si>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</si>
  <si>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</si>
  <si>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</si>
  <si>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</si>
  <si>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</si>
  <si>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</si>
  <si>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</si>
  <si>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</si>
  <si>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ผู้ประมาณราคา</t>
  </si>
  <si>
    <t>(………………………………………………..)</t>
  </si>
  <si>
    <t>รับรองความถูกต้อง</t>
  </si>
  <si>
    <t>ผู้อำนวยการโรงเรียน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</si>
  <si>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</si>
  <si>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</si>
  <si>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</si>
  <si>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แบบ ปร.5 (ก)</t>
  </si>
  <si>
    <t xml:space="preserve"> สพป. หนองบัวลำภู เขต 1</t>
  </si>
  <si>
    <t>(………………………………..)</t>
  </si>
  <si>
    <t>แบบ ปร. 6</t>
  </si>
  <si>
    <t>สรุป</t>
  </si>
  <si>
    <t xml:space="preserve">รวมค่าก่อสร้างเป็นเงินทั้งสิ้น   </t>
  </si>
  <si>
    <t>...........................................................................................</t>
  </si>
  <si>
    <r>
      <t>(</t>
    </r>
    <r>
      <rPr>
        <sz val="10"/>
        <rFont val="TH SarabunPSK"/>
        <family val="2"/>
      </rPr>
      <t>................................................................................</t>
    </r>
    <r>
      <rPr>
        <sz val="14"/>
        <rFont val="TH SarabunPSK"/>
        <family val="2"/>
      </rPr>
      <t>)</t>
    </r>
  </si>
  <si>
    <t>นักวิเคราะห์นโยบายและแผน</t>
  </si>
  <si>
    <t>ส่วนค่างานต้นทุน</t>
  </si>
  <si>
    <t>เงื่อนไขการใช้ตาราง    Factor F</t>
  </si>
  <si>
    <t xml:space="preserve"> เงินล่วงหน้าจ่าย...................    0.00%</t>
  </si>
  <si>
    <t xml:space="preserve"> เงินประกันผลงานหัก..........     0.00%</t>
  </si>
  <si>
    <t xml:space="preserve"> ดอกเบี้ยเงินกู้......................     7.00% ต่อปี</t>
  </si>
  <si>
    <t xml:space="preserve"> ค่าภาษีมูลค่าเพิ่ม.................    7.00%</t>
  </si>
  <si>
    <t>แบบสรุปค่าปรับปรุง ซ่อมแซม</t>
  </si>
  <si>
    <t>แบบแสดงรายการ ปริมาณงาน และราคา</t>
  </si>
  <si>
    <t>สถานที่</t>
  </si>
  <si>
    <t>เงินล่วงหน้าจ่าย</t>
  </si>
  <si>
    <t>ดอกเบี้ยเงินกู้</t>
  </si>
  <si>
    <t>เมื่อ</t>
  </si>
  <si>
    <t>)</t>
  </si>
  <si>
    <t>(</t>
  </si>
  <si>
    <t>บาท</t>
  </si>
  <si>
    <t>(.......................................................)</t>
  </si>
  <si>
    <t>แผ่นที่ 1/2</t>
  </si>
  <si>
    <t>แผ่นที่ 2/2</t>
  </si>
  <si>
    <t>รวมค่าวัสดุและค่าแรงงาน ข้อที่ ......   -  ข้อที่ ......</t>
  </si>
  <si>
    <t>รวมค่าวัสดุและค่าแรงงาน ข้อที่...... - ข้อที่ .............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</si>
  <si>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.............. ตารางเมตร  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</si>
  <si>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เฉลี่ยค่าประมาณราคา  .............. บาท/ตารางเมตร</t>
    </r>
  </si>
  <si>
    <t xml:space="preserve"> .............แผ่น</t>
  </si>
  <si>
    <t>รวมค่าวัสดุและค่าแรงงาน งาน............,งาน....................และงาน.............</t>
  </si>
  <si>
    <t>คำนวณราคากลางโดย</t>
  </si>
  <si>
    <t>1................</t>
  </si>
  <si>
    <t>2.......................</t>
  </si>
  <si>
    <t>3..................</t>
  </si>
  <si>
    <t>เมื่อวันที่</t>
  </si>
  <si>
    <t>กรรมการ</t>
  </si>
  <si>
    <t>ประธานกรรมการ</t>
  </si>
  <si>
    <t>รวมค่าวัสดุและค่าแรงงาน ราคากลางรายการปรับปรุง ซ่อมแซมทั้งหมด</t>
  </si>
  <si>
    <t>จำนวน    ...........แผ่น</t>
  </si>
  <si>
    <t>คำนวณราคากลางเมื่อวันที่</t>
  </si>
  <si>
    <t>ประธานกรรมการกำหนดราคากลาง</t>
  </si>
  <si>
    <t>..........................................................</t>
  </si>
  <si>
    <t>(.............................................................)</t>
  </si>
  <si>
    <t>แบบสรุปราคากลางงานก่อสร้าง</t>
  </si>
  <si>
    <t xml:space="preserve">คำนวณราคากลาง </t>
  </si>
  <si>
    <t>ราคากลาง</t>
  </si>
  <si>
    <t>(..........................................................)</t>
  </si>
  <si>
    <t>(...........................................................)</t>
  </si>
  <si>
    <t>แบบ ปร.4(ก) ที่แนบ</t>
  </si>
  <si>
    <t>งานปรับปรุง/ซ่อมแซม</t>
  </si>
  <si>
    <t>ปรับลด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</si>
  <si>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…………... ตารางเมตร  </t>
    </r>
  </si>
  <si>
    <t>(.....................................................................................)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</si>
  <si>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…………. ตารางเมตร  </t>
    </r>
  </si>
  <si>
    <t>รวมค่าวัสดุและค่าแรงงาน  ยอดยกมา</t>
  </si>
  <si>
    <t xml:space="preserve">                  </t>
  </si>
  <si>
    <t>รับรองถูกต้อง</t>
  </si>
  <si>
    <t>ผู้อำนวยการโรงเรียน...............</t>
  </si>
  <si>
    <t>(กรรมการกำหนดราคากลาง)</t>
  </si>
  <si>
    <t>แบบแสดงรายการปริมาณงาน และราคา</t>
  </si>
  <si>
    <t>รวมค่าวัสดุและค่าแรงงาน รายการ ...................................................ยอดยกไป</t>
  </si>
  <si>
    <t>ค่าวัสดุและค่าแรงงาน ยอดยกมา</t>
  </si>
  <si>
    <t>รวมค่าวัสดุและค่าแรงงาน รายการ.......................................................ทั้งหมด</t>
  </si>
  <si>
    <t>รวมค่าวัสดุและค่าแรงงาน รายการ...........................................................ทั้งหมด</t>
  </si>
  <si>
    <t>แบบสรุปค่าก่อสร้าง</t>
  </si>
  <si>
    <t>กลุ่มงาน/งาน</t>
  </si>
  <si>
    <t>มีจำนวน         แผ่น</t>
  </si>
  <si>
    <t xml:space="preserve"> สพป. ........................................</t>
  </si>
  <si>
    <t>สพป. .........................................</t>
  </si>
  <si>
    <t>แบบ ปร.4 ปร.5 และ ปร.6 ทั้งหมด</t>
  </si>
  <si>
    <t xml:space="preserve">รวมค่าก่อสร้าง เป็นเงินทั้งสิ้น   </t>
  </si>
  <si>
    <t xml:space="preserve"> แบบสรุปราคาค่าก่อสร้าง</t>
  </si>
  <si>
    <t>ตัวอักษร         (............................................................................................)</t>
  </si>
  <si>
    <t>ผู้ปรับลดราคา</t>
  </si>
  <si>
    <t>(.........................................................................)</t>
  </si>
  <si>
    <t>สพป. ............................................</t>
  </si>
  <si>
    <t xml:space="preserve"> ดอกเบี้ยเงินกู้......................     6.00% ต่อปี</t>
  </si>
  <si>
    <t xml:space="preserve"> ดอกเบี้ยเงินกู้......................     6.00% </t>
  </si>
  <si>
    <t>คณะกรรมการกำหนดราคากลาง   คำสั่งที่     /    2559</t>
  </si>
  <si>
    <t>เห็นชอบ/อนุมัติ</t>
  </si>
  <si>
    <t xml:space="preserve">     กรรมการกำหนดราคากลาง</t>
  </si>
  <si>
    <t>ตารางแสดงการคำนวณหาค่า FACTOR F งานก่อสร้างอาคาร</t>
  </si>
  <si>
    <t>ชื่อโครงการ/งานก่อสร้าง</t>
  </si>
  <si>
    <t xml:space="preserve">งานก่อสร้างแบบอาคารเรียน สปช.105/29 ปรับปรุง อาคาร 2 ชั้น 4 ห้องเรียน </t>
  </si>
  <si>
    <t>ใต้ถุนโล่ง บันไดขึ้น 2 ข้าง</t>
  </si>
  <si>
    <t>โรงเรียน......... ตำบล.......... อำเภอ............. จังหวัดหนองบัวลำภู</t>
  </si>
  <si>
    <t xml:space="preserve">หน่วยงานเจ้าของโครงการ/งานก่อสร้าง    </t>
  </si>
  <si>
    <t>โรงเรียน........   สำนักงานเขตพื้นที่การศึกษาประถมศึกษาหนองบัวลำภู เขต 1</t>
  </si>
  <si>
    <t>กรณีค่างานอยู่ระหว่างช่วงของค่างานต้นทุนที่กำหนดในตาราง Factor F ให้เทียบอัตราส่วน เพื่อหา Factor F  ดังนี้</t>
  </si>
  <si>
    <t>Factor F</t>
  </si>
  <si>
    <t>สูตร</t>
  </si>
  <si>
    <t>ต้องการหาค่า Factor F ของค่างานต้นทุน</t>
  </si>
  <si>
    <t>=</t>
  </si>
  <si>
    <t>A</t>
  </si>
  <si>
    <t>ค่า Factor F</t>
  </si>
  <si>
    <r>
      <t>D</t>
    </r>
    <r>
      <rPr>
        <sz val="16"/>
        <rFont val="TH SarabunPSK"/>
        <family val="2"/>
      </rPr>
      <t>-</t>
    </r>
  </si>
  <si>
    <t>D</t>
  </si>
  <si>
    <t>-</t>
  </si>
  <si>
    <t>E</t>
  </si>
  <si>
    <t>x</t>
  </si>
  <si>
    <t>B</t>
  </si>
  <si>
    <r>
      <rPr>
        <sz val="20"/>
        <rFont val="TH SarabunPSK"/>
        <family val="2"/>
      </rPr>
      <t>≤</t>
    </r>
    <r>
      <rPr>
        <sz val="16"/>
        <rFont val="TH SarabunPSK"/>
        <family val="2"/>
      </rPr>
      <t xml:space="preserve"> 0.5</t>
    </r>
  </si>
  <si>
    <t>C</t>
  </si>
  <si>
    <t>รวมค่าวัสดุและค่าแรงงาน</t>
  </si>
  <si>
    <t>(ค่างานส่วนที่ 1)</t>
  </si>
  <si>
    <t>เงื่อนไขการใช้ Factor F</t>
  </si>
  <si>
    <t>เงินประกันผลงาน  หัก</t>
  </si>
  <si>
    <t>ต่อปี</t>
  </si>
  <si>
    <t>ภาษีมูลค่าเพิ่ม (VAT)</t>
  </si>
  <si>
    <t>ค่างานต้นทุนตัวต่ำกว่าค่างานต้นทุน A</t>
  </si>
  <si>
    <t>ค่างานต้นทุนตัวสูงกว่าค่างานต้นทุน A</t>
  </si>
  <si>
    <t>ค่า Factor F ของค่างานต้นทุนต่ำกว่าต้นทุน(B)</t>
  </si>
  <si>
    <t>ค่า Factor F ของค่างานต้นทุนสูงกว่าต้นทุน(C)</t>
  </si>
  <si>
    <t>แทนค่าสูตร</t>
  </si>
  <si>
    <t>ค่าFactor F</t>
  </si>
  <si>
    <t>สรุปค่างานต้นทุน</t>
  </si>
  <si>
    <t>ค่า Factor F เท่ากับ</t>
  </si>
  <si>
    <t>&gt; 500</t>
  </si>
  <si>
    <t>ลงชื่อ</t>
  </si>
  <si>
    <t xml:space="preserve">  (.......................................................)</t>
  </si>
  <si>
    <t>(.................................................)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</si>
</sst>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0.0000"/>
    <numFmt numFmtId="192" formatCode="_(* #,##0.0000_);_(* \(#,##0.0000\);_(* &quot;-&quot;??_);_(@_)"/>
    <numFmt numFmtId="193" formatCode="0.0000000000"/>
    <numFmt numFmtId="194" formatCode="_-* #,##0.000000000_-;\-* #,##0.000000000_-;_-* &quot;-&quot;??_-;_-@_-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8"/>
      <name val="TH SarabunPSK"/>
      <family val="2"/>
    </font>
    <font>
      <sz val="14"/>
      <color rgb="FF3333FF"/>
      <name val="TH SarabunPSK"/>
      <family val="2"/>
    </font>
    <font>
      <sz val="15.5"/>
      <name val="TH SarabunPSK"/>
      <family val="2"/>
    </font>
    <font>
      <sz val="14"/>
      <name val="Cordia New"/>
      <family val="2"/>
    </font>
    <font>
      <sz val="16"/>
      <name val="Wingdings 2"/>
      <family val="1"/>
      <charset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0"/>
      <name val="TH SarabunPSK"/>
      <family val="2"/>
    </font>
    <font>
      <sz val="14"/>
      <name val="Wingdings 2"/>
      <family val="1"/>
      <charset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20"/>
      <name val="TH SarabunPSK"/>
      <family val="2"/>
    </font>
    <font>
      <sz val="16"/>
      <name val="AngsanaUPC"/>
      <family val="1"/>
    </font>
    <font>
      <sz val="20"/>
      <name val="TH SarabunPSK"/>
      <family val="2"/>
    </font>
    <font>
      <b/>
      <sz val="16"/>
      <name val="AngsanaUPC"/>
      <family val="1"/>
    </font>
    <font>
      <b/>
      <sz val="16"/>
      <name val="AngsanaUPC"/>
      <family val="1"/>
      <charset val="222"/>
    </font>
    <font>
      <b/>
      <sz val="16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0" fontId="18" fillId="0" borderId="0"/>
    <xf numFmtId="0" fontId="25" fillId="0" borderId="0"/>
    <xf numFmtId="43" fontId="5" fillId="0" borderId="0" applyFont="0" applyFill="0" applyBorder="0" applyAlignment="0" applyProtection="0"/>
    <xf numFmtId="0" fontId="5" fillId="0" borderId="0"/>
    <xf numFmtId="0" fontId="28" fillId="0" borderId="0"/>
    <xf numFmtId="0" fontId="29" fillId="0" borderId="0"/>
    <xf numFmtId="0" fontId="1" fillId="0" borderId="0"/>
    <xf numFmtId="187" fontId="29" fillId="0" borderId="0" applyFont="0" applyFill="0" applyBorder="0" applyAlignment="0" applyProtection="0"/>
  </cellStyleXfs>
  <cellXfs count="384">
    <xf numFmtId="0" fontId="0" fillId="0" borderId="0" xfId="0"/>
    <xf numFmtId="0" fontId="7" fillId="0" borderId="0" xfId="0" applyFont="1"/>
    <xf numFmtId="0" fontId="10" fillId="0" borderId="0" xfId="0" applyNumberFormat="1" applyFont="1" applyBorder="1" applyAlignment="1" applyProtection="1"/>
    <xf numFmtId="187" fontId="10" fillId="0" borderId="0" xfId="1" applyFont="1" applyBorder="1" applyAlignment="1" applyProtection="1"/>
    <xf numFmtId="0" fontId="9" fillId="0" borderId="0" xfId="0" applyFont="1" applyAlignment="1">
      <alignment shrinkToFit="1"/>
    </xf>
    <xf numFmtId="0" fontId="10" fillId="0" borderId="0" xfId="0" applyNumberFormat="1" applyFont="1" applyBorder="1" applyAlignment="1" applyProtection="1">
      <alignment shrinkToFit="1"/>
    </xf>
    <xf numFmtId="0" fontId="11" fillId="0" borderId="0" xfId="0" applyNumberFormat="1" applyFont="1" applyBorder="1" applyAlignment="1" applyProtection="1">
      <alignment horizontal="left" shrinkToFit="1"/>
    </xf>
    <xf numFmtId="188" fontId="11" fillId="0" borderId="0" xfId="1" applyNumberFormat="1" applyFont="1" applyFill="1" applyBorder="1" applyAlignment="1" applyProtection="1">
      <alignment shrinkToFit="1"/>
    </xf>
    <xf numFmtId="0" fontId="11" fillId="0" borderId="0" xfId="0" applyFont="1" applyFill="1" applyBorder="1" applyAlignment="1" applyProtection="1">
      <alignment shrinkToFit="1"/>
    </xf>
    <xf numFmtId="187" fontId="11" fillId="0" borderId="0" xfId="1" applyFont="1" applyFill="1" applyBorder="1" applyAlignment="1" applyProtection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187" fontId="10" fillId="0" borderId="0" xfId="1" applyFont="1" applyBorder="1" applyAlignment="1" applyProtection="1">
      <alignment horizontal="right" shrinkToFit="1"/>
    </xf>
    <xf numFmtId="0" fontId="11" fillId="0" borderId="0" xfId="0" applyNumberFormat="1" applyFont="1" applyBorder="1" applyAlignment="1" applyProtection="1">
      <alignment shrinkToFit="1"/>
    </xf>
    <xf numFmtId="0" fontId="11" fillId="0" borderId="0" xfId="0" applyNumberFormat="1" applyFont="1" applyFill="1" applyBorder="1" applyAlignment="1" applyProtection="1">
      <alignment horizontal="left" shrinkToFit="1"/>
    </xf>
    <xf numFmtId="187" fontId="10" fillId="0" borderId="0" xfId="1" applyFont="1" applyBorder="1" applyAlignment="1" applyProtection="1">
      <alignment shrinkToFit="1"/>
    </xf>
    <xf numFmtId="189" fontId="11" fillId="0" borderId="0" xfId="0" applyNumberFormat="1" applyFont="1" applyFill="1" applyBorder="1" applyAlignment="1" applyProtection="1">
      <alignment horizontal="left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187" fontId="10" fillId="0" borderId="10" xfId="1" applyFont="1" applyFill="1" applyBorder="1" applyAlignment="1" applyProtection="1">
      <alignment horizont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188" fontId="11" fillId="0" borderId="14" xfId="1" applyNumberFormat="1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187" fontId="11" fillId="0" borderId="14" xfId="1" applyFont="1" applyFill="1" applyBorder="1" applyAlignment="1" applyProtection="1">
      <alignment horizontal="center" shrinkToFit="1"/>
    </xf>
    <xf numFmtId="187" fontId="11" fillId="0" borderId="15" xfId="1" applyFont="1" applyFill="1" applyBorder="1" applyAlignment="1" applyProtection="1">
      <alignment horizontal="center" shrinkToFit="1"/>
    </xf>
    <xf numFmtId="187" fontId="11" fillId="0" borderId="12" xfId="1" applyFont="1" applyFill="1" applyBorder="1" applyAlignment="1" applyProtection="1">
      <alignment horizontal="center" shrinkToFit="1"/>
    </xf>
    <xf numFmtId="187" fontId="11" fillId="0" borderId="15" xfId="1" applyFont="1" applyFill="1" applyBorder="1" applyAlignment="1" applyProtection="1">
      <alignment shrinkToFit="1"/>
    </xf>
    <xf numFmtId="188" fontId="11" fillId="0" borderId="16" xfId="1" applyNumberFormat="1" applyFont="1" applyFill="1" applyBorder="1" applyAlignment="1" applyProtection="1">
      <alignment horizontal="right" shrinkToFit="1"/>
    </xf>
    <xf numFmtId="188" fontId="11" fillId="0" borderId="15" xfId="1" applyNumberFormat="1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188" fontId="10" fillId="0" borderId="11" xfId="1" applyNumberFormat="1" applyFont="1" applyFill="1" applyBorder="1" applyAlignment="1" applyProtection="1">
      <alignment horizontal="right" shrinkToFit="1"/>
    </xf>
    <xf numFmtId="188" fontId="10" fillId="0" borderId="14" xfId="1" applyNumberFormat="1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shrinkToFit="1"/>
    </xf>
    <xf numFmtId="187" fontId="10" fillId="0" borderId="14" xfId="1" applyFont="1" applyFill="1" applyBorder="1" applyAlignment="1" applyProtection="1">
      <alignment horizontal="center" shrinkToFit="1"/>
    </xf>
    <xf numFmtId="187" fontId="10" fillId="0" borderId="12" xfId="1" applyFont="1" applyFill="1" applyBorder="1" applyAlignment="1" applyProtection="1">
      <alignment horizontal="center" shrinkToFit="1"/>
    </xf>
    <xf numFmtId="188" fontId="11" fillId="0" borderId="19" xfId="1" applyNumberFormat="1" applyFont="1" applyFill="1" applyBorder="1" applyAlignment="1" applyProtection="1">
      <alignment horizontal="right" shrinkToFit="1"/>
    </xf>
    <xf numFmtId="188" fontId="11" fillId="0" borderId="22" xfId="1" applyNumberFormat="1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187" fontId="11" fillId="0" borderId="22" xfId="1" applyFont="1" applyFill="1" applyBorder="1" applyAlignment="1" applyProtection="1">
      <alignment horizontal="center" shrinkToFit="1"/>
    </xf>
    <xf numFmtId="187" fontId="10" fillId="0" borderId="26" xfId="1" applyFont="1" applyFill="1" applyBorder="1" applyAlignment="1" applyProtection="1">
      <alignment horizont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shrinkToFit="1"/>
    </xf>
    <xf numFmtId="187" fontId="10" fillId="0" borderId="1" xfId="1" applyFont="1" applyFill="1" applyBorder="1" applyAlignment="1" applyProtection="1">
      <alignment horizontal="center" vertical="center" shrinkToFit="1"/>
    </xf>
    <xf numFmtId="187" fontId="10" fillId="0" borderId="7" xfId="1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/>
    <xf numFmtId="0" fontId="11" fillId="0" borderId="17" xfId="0" applyFont="1" applyFill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center"/>
    </xf>
    <xf numFmtId="188" fontId="10" fillId="0" borderId="17" xfId="1" applyNumberFormat="1" applyFont="1" applyFill="1" applyBorder="1" applyAlignment="1">
      <alignment horizontal="left"/>
    </xf>
    <xf numFmtId="188" fontId="11" fillId="0" borderId="17" xfId="1" applyNumberFormat="1" applyFont="1" applyFill="1" applyBorder="1" applyAlignment="1">
      <alignment horizontal="left"/>
    </xf>
    <xf numFmtId="0" fontId="10" fillId="0" borderId="17" xfId="0" applyFont="1" applyFill="1" applyBorder="1" applyAlignment="1"/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9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188" fontId="10" fillId="0" borderId="1" xfId="1" applyNumberFormat="1" applyFont="1" applyFill="1" applyBorder="1" applyAlignment="1">
      <alignment horizontal="center" vertical="center" wrapText="1"/>
    </xf>
    <xf numFmtId="188" fontId="10" fillId="0" borderId="7" xfId="1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/>
    </xf>
    <xf numFmtId="187" fontId="11" fillId="0" borderId="29" xfId="1" applyFont="1" applyFill="1" applyBorder="1"/>
    <xf numFmtId="190" fontId="11" fillId="0" borderId="29" xfId="1" applyNumberFormat="1" applyFont="1" applyFill="1" applyBorder="1" applyAlignment="1"/>
    <xf numFmtId="0" fontId="11" fillId="0" borderId="29" xfId="0" applyFont="1" applyFill="1" applyBorder="1"/>
    <xf numFmtId="0" fontId="11" fillId="0" borderId="15" xfId="0" applyFont="1" applyFill="1" applyBorder="1" applyAlignment="1">
      <alignment horizontal="center"/>
    </xf>
    <xf numFmtId="188" fontId="11" fillId="0" borderId="15" xfId="1" applyNumberFormat="1" applyFont="1" applyFill="1" applyBorder="1"/>
    <xf numFmtId="0" fontId="11" fillId="0" borderId="15" xfId="0" applyFont="1" applyFill="1" applyBorder="1" applyAlignment="1"/>
    <xf numFmtId="0" fontId="11" fillId="0" borderId="15" xfId="0" applyFont="1" applyFill="1" applyBorder="1"/>
    <xf numFmtId="43" fontId="11" fillId="0" borderId="15" xfId="0" applyNumberFormat="1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18" xfId="0" applyFont="1" applyFill="1" applyBorder="1" applyAlignment="1"/>
    <xf numFmtId="188" fontId="11" fillId="0" borderId="14" xfId="1" applyNumberFormat="1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 applyAlignment="1"/>
    <xf numFmtId="188" fontId="4" fillId="0" borderId="15" xfId="1" applyNumberFormat="1" applyFont="1" applyFill="1" applyBorder="1"/>
    <xf numFmtId="0" fontId="4" fillId="0" borderId="15" xfId="0" applyFont="1" applyFill="1" applyBorder="1"/>
    <xf numFmtId="0" fontId="4" fillId="0" borderId="33" xfId="0" applyFont="1" applyFill="1" applyBorder="1"/>
    <xf numFmtId="0" fontId="4" fillId="0" borderId="33" xfId="0" applyFont="1" applyFill="1" applyBorder="1" applyAlignment="1"/>
    <xf numFmtId="188" fontId="4" fillId="0" borderId="33" xfId="1" applyNumberFormat="1" applyFont="1" applyFill="1" applyBorder="1"/>
    <xf numFmtId="187" fontId="11" fillId="0" borderId="1" xfId="1" applyFont="1" applyFill="1" applyBorder="1"/>
    <xf numFmtId="0" fontId="8" fillId="0" borderId="1" xfId="0" applyFont="1" applyFill="1" applyBorder="1"/>
    <xf numFmtId="0" fontId="11" fillId="0" borderId="28" xfId="0" applyFont="1" applyFill="1" applyBorder="1" applyAlignment="1">
      <alignment horizontal="right"/>
    </xf>
    <xf numFmtId="187" fontId="11" fillId="0" borderId="10" xfId="1" applyFont="1" applyFill="1" applyBorder="1"/>
    <xf numFmtId="0" fontId="8" fillId="0" borderId="7" xfId="0" applyFont="1" applyFill="1" applyBorder="1"/>
    <xf numFmtId="0" fontId="4" fillId="0" borderId="0" xfId="0" applyFont="1" applyFill="1" applyBorder="1"/>
    <xf numFmtId="0" fontId="11" fillId="0" borderId="17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188" fontId="11" fillId="0" borderId="0" xfId="1" applyNumberFormat="1" applyFont="1" applyBorder="1" applyAlignment="1">
      <alignment horizontal="left"/>
    </xf>
    <xf numFmtId="188" fontId="3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0" fontId="15" fillId="0" borderId="0" xfId="0" applyFont="1" applyFill="1" applyBorder="1" applyAlignment="1"/>
    <xf numFmtId="188" fontId="11" fillId="0" borderId="0" xfId="1" applyNumberFormat="1" applyFont="1" applyBorder="1" applyAlignment="1"/>
    <xf numFmtId="0" fontId="21" fillId="0" borderId="17" xfId="0" applyFont="1" applyFill="1" applyBorder="1" applyAlignment="1">
      <alignment horizontal="left"/>
    </xf>
    <xf numFmtId="188" fontId="11" fillId="0" borderId="0" xfId="1" applyNumberFormat="1" applyFont="1" applyBorder="1"/>
    <xf numFmtId="188" fontId="17" fillId="0" borderId="0" xfId="1" applyNumberFormat="1" applyFont="1" applyBorder="1" applyAlignment="1">
      <alignment horizontal="left"/>
    </xf>
    <xf numFmtId="188" fontId="11" fillId="0" borderId="0" xfId="1" applyNumberFormat="1" applyFont="1"/>
    <xf numFmtId="188" fontId="10" fillId="0" borderId="17" xfId="1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33" xfId="0" applyFont="1" applyFill="1" applyBorder="1"/>
    <xf numFmtId="0" fontId="8" fillId="0" borderId="37" xfId="0" applyFont="1" applyFill="1" applyBorder="1"/>
    <xf numFmtId="0" fontId="11" fillId="0" borderId="28" xfId="0" applyFont="1" applyFill="1" applyBorder="1" applyAlignment="1"/>
    <xf numFmtId="0" fontId="11" fillId="0" borderId="0" xfId="0" applyFont="1" applyFill="1" applyAlignment="1">
      <alignment vertical="center"/>
    </xf>
    <xf numFmtId="188" fontId="11" fillId="0" borderId="0" xfId="1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left"/>
    </xf>
    <xf numFmtId="189" fontId="10" fillId="0" borderId="2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/>
    <xf numFmtId="0" fontId="24" fillId="0" borderId="12" xfId="0" applyFont="1" applyFill="1" applyBorder="1" applyAlignment="1">
      <alignment horizontal="right"/>
    </xf>
    <xf numFmtId="0" fontId="24" fillId="0" borderId="17" xfId="0" applyFont="1" applyFill="1" applyBorder="1" applyAlignment="1">
      <alignment horizontal="right"/>
    </xf>
    <xf numFmtId="0" fontId="9" fillId="0" borderId="0" xfId="0" applyFont="1" applyAlignment="1">
      <alignment horizontal="right" shrinkToFit="1"/>
    </xf>
    <xf numFmtId="0" fontId="4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87" fontId="10" fillId="0" borderId="7" xfId="1" applyFont="1" applyFill="1" applyBorder="1" applyAlignment="1" applyProtection="1">
      <alignment horizontal="center" shrinkToFit="1"/>
    </xf>
    <xf numFmtId="188" fontId="11" fillId="0" borderId="47" xfId="1" applyNumberFormat="1" applyFont="1" applyFill="1" applyBorder="1" applyAlignment="1" applyProtection="1">
      <alignment horizontal="right" shrinkToFit="1"/>
    </xf>
    <xf numFmtId="188" fontId="11" fillId="0" borderId="46" xfId="1" applyNumberFormat="1" applyFont="1" applyFill="1" applyBorder="1" applyAlignment="1" applyProtection="1">
      <alignment horizontal="center" vertical="center" shrinkToFit="1"/>
    </xf>
    <xf numFmtId="0" fontId="11" fillId="0" borderId="46" xfId="0" applyFont="1" applyFill="1" applyBorder="1" applyAlignment="1" applyProtection="1">
      <alignment horizontal="center" vertical="center" shrinkToFit="1"/>
    </xf>
    <xf numFmtId="187" fontId="11" fillId="0" borderId="46" xfId="1" applyFont="1" applyFill="1" applyBorder="1" applyAlignment="1" applyProtection="1">
      <alignment horizontal="center" shrinkToFit="1"/>
    </xf>
    <xf numFmtId="187" fontId="11" fillId="0" borderId="46" xfId="1" applyFont="1" applyFill="1" applyBorder="1" applyAlignment="1" applyProtection="1">
      <alignment shrinkToFit="1"/>
    </xf>
    <xf numFmtId="187" fontId="10" fillId="0" borderId="50" xfId="1" applyFont="1" applyFill="1" applyBorder="1" applyAlignment="1" applyProtection="1">
      <alignment horizontal="center" shrinkToFit="1"/>
    </xf>
    <xf numFmtId="0" fontId="10" fillId="0" borderId="50" xfId="0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shrinkToFit="1"/>
    </xf>
    <xf numFmtId="0" fontId="1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0" fontId="4" fillId="0" borderId="0" xfId="2" applyFont="1" applyAlignment="1"/>
    <xf numFmtId="0" fontId="11" fillId="0" borderId="4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9" xfId="0" applyFont="1" applyFill="1" applyBorder="1" applyAlignment="1"/>
    <xf numFmtId="0" fontId="0" fillId="0" borderId="8" xfId="0" applyBorder="1"/>
    <xf numFmtId="0" fontId="8" fillId="0" borderId="28" xfId="0" applyFont="1" applyFill="1" applyBorder="1"/>
    <xf numFmtId="0" fontId="8" fillId="0" borderId="4" xfId="0" applyFont="1" applyFill="1" applyBorder="1"/>
    <xf numFmtId="0" fontId="4" fillId="0" borderId="0" xfId="0" applyFont="1" applyFill="1" applyBorder="1" applyAlignment="1">
      <alignment vertical="top"/>
    </xf>
    <xf numFmtId="0" fontId="11" fillId="0" borderId="42" xfId="0" applyFont="1" applyFill="1" applyBorder="1" applyAlignment="1">
      <alignment horizontal="right"/>
    </xf>
    <xf numFmtId="187" fontId="11" fillId="0" borderId="37" xfId="1" applyFont="1" applyFill="1" applyBorder="1"/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9" fillId="0" borderId="0" xfId="0" applyFont="1"/>
    <xf numFmtId="0" fontId="4" fillId="0" borderId="0" xfId="2" applyFont="1" applyAlignment="1">
      <alignment horizontal="left"/>
    </xf>
    <xf numFmtId="0" fontId="20" fillId="0" borderId="0" xfId="0" applyFont="1" applyFill="1" applyAlignment="1"/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18" xfId="0" applyFont="1" applyFill="1" applyBorder="1" applyAlignment="1" applyProtection="1">
      <alignment horizontal="left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NumberFormat="1" applyFont="1" applyBorder="1" applyAlignment="1" applyProtection="1">
      <alignment horizontal="left" shrinkToFit="1"/>
    </xf>
    <xf numFmtId="0" fontId="11" fillId="0" borderId="0" xfId="0" applyNumberFormat="1" applyFont="1" applyFill="1" applyBorder="1" applyAlignment="1" applyProtection="1">
      <alignment horizontal="left" shrinkToFit="1"/>
    </xf>
    <xf numFmtId="0" fontId="9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3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187" fontId="11" fillId="0" borderId="4" xfId="1" applyFont="1" applyFill="1" applyBorder="1"/>
    <xf numFmtId="0" fontId="4" fillId="0" borderId="0" xfId="0" applyFont="1" applyFill="1" applyBorder="1" applyAlignment="1">
      <alignment horizontal="center"/>
    </xf>
    <xf numFmtId="0" fontId="31" fillId="0" borderId="0" xfId="7" applyFont="1"/>
    <xf numFmtId="0" fontId="30" fillId="0" borderId="0" xfId="7" applyFont="1" applyAlignment="1"/>
    <xf numFmtId="0" fontId="11" fillId="0" borderId="0" xfId="7" applyFont="1" applyAlignment="1"/>
    <xf numFmtId="0" fontId="10" fillId="0" borderId="0" xfId="8" applyFont="1" applyFill="1" applyBorder="1" applyAlignment="1">
      <alignment horizontal="left"/>
    </xf>
    <xf numFmtId="0" fontId="10" fillId="0" borderId="0" xfId="7" applyFont="1" applyAlignment="1"/>
    <xf numFmtId="0" fontId="11" fillId="0" borderId="0" xfId="8" applyNumberFormat="1" applyFont="1" applyFill="1" applyBorder="1" applyAlignment="1" applyProtection="1"/>
    <xf numFmtId="0" fontId="10" fillId="0" borderId="0" xfId="8" applyFont="1" applyFill="1" applyBorder="1" applyAlignment="1"/>
    <xf numFmtId="0" fontId="11" fillId="0" borderId="0" xfId="7" applyFont="1" applyBorder="1"/>
    <xf numFmtId="0" fontId="11" fillId="0" borderId="0" xfId="7" applyFont="1"/>
    <xf numFmtId="0" fontId="11" fillId="0" borderId="43" xfId="7" applyFont="1" applyBorder="1"/>
    <xf numFmtId="0" fontId="10" fillId="0" borderId="50" xfId="7" applyFont="1" applyBorder="1" applyAlignment="1">
      <alignment horizontal="center" shrinkToFit="1"/>
    </xf>
    <xf numFmtId="0" fontId="10" fillId="0" borderId="50" xfId="7" applyFont="1" applyBorder="1" applyAlignment="1">
      <alignment horizontal="center"/>
    </xf>
    <xf numFmtId="0" fontId="10" fillId="0" borderId="0" xfId="7" applyFont="1"/>
    <xf numFmtId="0" fontId="11" fillId="0" borderId="0" xfId="7" applyFont="1" applyAlignment="1">
      <alignment horizontal="center"/>
    </xf>
    <xf numFmtId="0" fontId="11" fillId="0" borderId="50" xfId="7" applyFont="1" applyBorder="1"/>
    <xf numFmtId="0" fontId="10" fillId="0" borderId="43" xfId="7" applyFont="1" applyBorder="1"/>
    <xf numFmtId="0" fontId="10" fillId="0" borderId="43" xfId="7" applyFont="1" applyBorder="1" applyAlignment="1">
      <alignment horizontal="center"/>
    </xf>
    <xf numFmtId="0" fontId="10" fillId="0" borderId="43" xfId="7" applyFont="1" applyBorder="1" applyAlignment="1">
      <alignment horizontal="right"/>
    </xf>
    <xf numFmtId="0" fontId="11" fillId="0" borderId="50" xfId="7" applyFont="1" applyBorder="1" applyAlignment="1">
      <alignment horizontal="right"/>
    </xf>
    <xf numFmtId="0" fontId="26" fillId="0" borderId="50" xfId="3" applyFont="1" applyFill="1" applyBorder="1" applyAlignment="1" applyProtection="1">
      <alignment horizontal="center"/>
      <protection locked="0"/>
    </xf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right"/>
    </xf>
    <xf numFmtId="191" fontId="26" fillId="0" borderId="50" xfId="3" applyNumberFormat="1" applyFont="1" applyFill="1" applyBorder="1" applyAlignment="1" applyProtection="1">
      <alignment horizontal="center"/>
      <protection locked="0"/>
    </xf>
    <xf numFmtId="0" fontId="33" fillId="0" borderId="0" xfId="7" applyFont="1"/>
    <xf numFmtId="0" fontId="33" fillId="0" borderId="0" xfId="7" applyFont="1" applyAlignment="1">
      <alignment horizontal="left" vertical="center"/>
    </xf>
    <xf numFmtId="0" fontId="33" fillId="0" borderId="0" xfId="7" applyFont="1" applyAlignment="1">
      <alignment horizontal="center"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Alignment="1">
      <alignment horizontal="right"/>
    </xf>
    <xf numFmtId="0" fontId="26" fillId="0" borderId="50" xfId="3" applyFont="1" applyFill="1" applyBorder="1" applyAlignment="1" applyProtection="1">
      <alignment horizontal="center" vertical="center"/>
      <protection locked="0"/>
    </xf>
    <xf numFmtId="191" fontId="26" fillId="0" borderId="50" xfId="3" applyNumberFormat="1" applyFont="1" applyFill="1" applyBorder="1" applyAlignment="1" applyProtection="1">
      <alignment horizontal="center" vertical="center"/>
      <protection locked="0"/>
    </xf>
    <xf numFmtId="9" fontId="11" fillId="0" borderId="0" xfId="7" applyNumberFormat="1" applyFont="1" applyAlignment="1">
      <alignment horizontal="center"/>
    </xf>
    <xf numFmtId="43" fontId="31" fillId="0" borderId="0" xfId="7" applyNumberFormat="1" applyFont="1"/>
    <xf numFmtId="187" fontId="11" fillId="0" borderId="0" xfId="9" applyFont="1" applyFill="1" applyAlignment="1" applyProtection="1">
      <protection locked="0"/>
    </xf>
    <xf numFmtId="192" fontId="11" fillId="0" borderId="0" xfId="9" applyNumberFormat="1" applyFont="1" applyFill="1" applyAlignment="1" applyProtection="1">
      <protection locked="0"/>
    </xf>
    <xf numFmtId="0" fontId="10" fillId="0" borderId="0" xfId="7" applyFont="1" applyBorder="1" applyAlignment="1">
      <alignment horizontal="left"/>
    </xf>
    <xf numFmtId="192" fontId="10" fillId="0" borderId="0" xfId="7" applyNumberFormat="1" applyFont="1" applyBorder="1" applyAlignment="1">
      <alignment horizontal="left"/>
    </xf>
    <xf numFmtId="193" fontId="10" fillId="0" borderId="0" xfId="7" applyNumberFormat="1" applyFont="1" applyBorder="1" applyAlignment="1"/>
    <xf numFmtId="192" fontId="35" fillId="0" borderId="0" xfId="9" applyNumberFormat="1" applyFont="1" applyFill="1" applyBorder="1" applyAlignment="1"/>
    <xf numFmtId="194" fontId="31" fillId="0" borderId="0" xfId="7" applyNumberFormat="1" applyFont="1"/>
    <xf numFmtId="0" fontId="11" fillId="0" borderId="42" xfId="7" applyFont="1" applyBorder="1"/>
    <xf numFmtId="0" fontId="10" fillId="0" borderId="0" xfId="7" applyFont="1" applyBorder="1" applyAlignment="1"/>
    <xf numFmtId="0" fontId="11" fillId="0" borderId="0" xfId="7" applyFont="1" applyBorder="1" applyAlignment="1"/>
    <xf numFmtId="0" fontId="11" fillId="0" borderId="0" xfId="7" quotePrefix="1" applyFont="1" applyBorder="1"/>
    <xf numFmtId="0" fontId="31" fillId="0" borderId="0" xfId="7" applyFont="1" applyBorder="1"/>
    <xf numFmtId="0" fontId="34" fillId="0" borderId="0" xfId="7" applyFont="1" applyBorder="1" applyAlignment="1"/>
    <xf numFmtId="0" fontId="34" fillId="0" borderId="42" xfId="7" applyFont="1" applyBorder="1" applyAlignment="1"/>
    <xf numFmtId="0" fontId="10" fillId="0" borderId="50" xfId="7" applyFont="1" applyBorder="1" applyAlignment="1"/>
    <xf numFmtId="0" fontId="34" fillId="0" borderId="0" xfId="7" applyFont="1" applyAlignment="1"/>
    <xf numFmtId="0" fontId="10" fillId="0" borderId="43" xfId="7" applyFont="1" applyBorder="1" applyAlignment="1"/>
    <xf numFmtId="0" fontId="11" fillId="0" borderId="43" xfId="7" applyFont="1" applyBorder="1" applyAlignment="1"/>
    <xf numFmtId="0" fontId="11" fillId="0" borderId="43" xfId="7" quotePrefix="1" applyFont="1" applyBorder="1"/>
    <xf numFmtId="0" fontId="11" fillId="0" borderId="43" xfId="7" applyFont="1" applyBorder="1" applyAlignment="1">
      <alignment horizontal="centerContinuous"/>
    </xf>
    <xf numFmtId="0" fontId="31" fillId="0" borderId="43" xfId="7" applyFont="1" applyBorder="1"/>
    <xf numFmtId="0" fontId="31" fillId="0" borderId="43" xfId="7" applyFont="1" applyBorder="1" applyAlignment="1">
      <alignment horizontal="centerContinuous"/>
    </xf>
    <xf numFmtId="0" fontId="31" fillId="0" borderId="44" xfId="7" applyFont="1" applyBorder="1" applyAlignment="1">
      <alignment horizontal="centerContinuous"/>
    </xf>
    <xf numFmtId="0" fontId="10" fillId="0" borderId="50" xfId="7" applyFont="1" applyBorder="1" applyAlignment="1">
      <alignment horizontal="right"/>
    </xf>
    <xf numFmtId="0" fontId="31" fillId="0" borderId="0" xfId="7" applyFont="1" applyAlignment="1">
      <alignment horizontal="centerContinuous"/>
    </xf>
    <xf numFmtId="0" fontId="11" fillId="0" borderId="0" xfId="7" applyFont="1" applyAlignment="1">
      <alignment vertical="center"/>
    </xf>
    <xf numFmtId="0" fontId="9" fillId="0" borderId="0" xfId="0" applyFont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0" fillId="0" borderId="16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0" fontId="10" fillId="0" borderId="18" xfId="0" applyFont="1" applyFill="1" applyBorder="1" applyAlignment="1" applyProtection="1">
      <alignment horizontal="center" vertical="center" shrinkToFit="1"/>
    </xf>
    <xf numFmtId="0" fontId="11" fillId="0" borderId="19" xfId="0" applyFont="1" applyFill="1" applyBorder="1" applyAlignment="1" applyProtection="1">
      <alignment horizontal="left" vertical="center" shrinkToFit="1"/>
    </xf>
    <xf numFmtId="0" fontId="11" fillId="0" borderId="20" xfId="0" applyFont="1" applyFill="1" applyBorder="1" applyAlignment="1" applyProtection="1">
      <alignment horizontal="left" vertical="center" shrinkToFit="1"/>
    </xf>
    <xf numFmtId="0" fontId="11" fillId="0" borderId="21" xfId="0" applyFont="1" applyFill="1" applyBorder="1" applyAlignment="1" applyProtection="1">
      <alignment horizontal="left" vertical="center" shrinkToFit="1"/>
    </xf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18" xfId="0" applyFont="1" applyFill="1" applyBorder="1" applyAlignment="1" applyProtection="1">
      <alignment horizontal="left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10" fillId="0" borderId="13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0" fillId="0" borderId="17" xfId="0" applyFont="1" applyFill="1" applyBorder="1" applyAlignment="1" applyProtection="1">
      <alignment horizontal="left" vertical="center" shrinkToFit="1"/>
    </xf>
    <xf numFmtId="0" fontId="10" fillId="0" borderId="18" xfId="0" applyFont="1" applyFill="1" applyBorder="1" applyAlignment="1" applyProtection="1">
      <alignment horizontal="left" vertical="center" shrinkToFit="1"/>
    </xf>
    <xf numFmtId="187" fontId="10" fillId="0" borderId="5" xfId="1" applyFont="1" applyFill="1" applyBorder="1" applyAlignment="1" applyProtection="1">
      <alignment horizontal="center" shrinkToFit="1"/>
    </xf>
    <xf numFmtId="187" fontId="10" fillId="0" borderId="6" xfId="1" applyFont="1" applyFill="1" applyBorder="1" applyAlignment="1" applyProtection="1">
      <alignment horizontal="center" shrinkToFit="1"/>
    </xf>
    <xf numFmtId="0" fontId="10" fillId="0" borderId="0" xfId="0" applyNumberFormat="1" applyFont="1" applyBorder="1" applyAlignment="1" applyProtection="1">
      <alignment horizontal="left" shrinkToFit="1"/>
    </xf>
    <xf numFmtId="0" fontId="11" fillId="0" borderId="0" xfId="0" applyNumberFormat="1" applyFont="1" applyFill="1" applyBorder="1" applyAlignment="1" applyProtection="1">
      <alignment horizontal="left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188" fontId="10" fillId="0" borderId="4" xfId="1" applyNumberFormat="1" applyFont="1" applyFill="1" applyBorder="1" applyAlignment="1" applyProtection="1">
      <alignment horizontal="center" vertical="center" shrinkToFit="1"/>
    </xf>
    <xf numFmtId="188" fontId="10" fillId="0" borderId="10" xfId="1" applyNumberFormat="1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11" fillId="0" borderId="47" xfId="0" applyFont="1" applyFill="1" applyBorder="1" applyAlignment="1" applyProtection="1">
      <alignment horizontal="left" vertical="center" shrinkToFit="1"/>
    </xf>
    <xf numFmtId="0" fontId="11" fillId="0" borderId="48" xfId="0" applyFont="1" applyFill="1" applyBorder="1" applyAlignment="1" applyProtection="1">
      <alignment horizontal="left" vertical="center" shrinkToFit="1"/>
    </xf>
    <xf numFmtId="0" fontId="11" fillId="0" borderId="49" xfId="0" applyFont="1" applyFill="1" applyBorder="1" applyAlignment="1" applyProtection="1">
      <alignment horizontal="left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4" fillId="0" borderId="8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4" fillId="0" borderId="28" xfId="2" applyFont="1" applyBorder="1" applyAlignment="1">
      <alignment horizontal="left"/>
    </xf>
    <xf numFmtId="0" fontId="4" fillId="0" borderId="41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42" xfId="2" applyFont="1" applyBorder="1" applyAlignment="1">
      <alignment horizontal="left"/>
    </xf>
    <xf numFmtId="0" fontId="11" fillId="0" borderId="30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0" fontId="4" fillId="0" borderId="38" xfId="2" applyFont="1" applyBorder="1" applyAlignment="1">
      <alignment horizontal="left"/>
    </xf>
    <xf numFmtId="0" fontId="4" fillId="0" borderId="39" xfId="2" applyFont="1" applyBorder="1" applyAlignment="1">
      <alignment horizontal="left"/>
    </xf>
    <xf numFmtId="0" fontId="4" fillId="0" borderId="40" xfId="2" applyFont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189" fontId="11" fillId="0" borderId="17" xfId="0" applyNumberFormat="1" applyFont="1" applyFill="1" applyBorder="1" applyAlignment="1">
      <alignment horizontal="left"/>
    </xf>
    <xf numFmtId="0" fontId="11" fillId="0" borderId="17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0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187" fontId="11" fillId="0" borderId="34" xfId="1" applyFont="1" applyFill="1" applyBorder="1" applyAlignment="1">
      <alignment horizontal="center"/>
    </xf>
    <xf numFmtId="187" fontId="11" fillId="0" borderId="35" xfId="1" applyFont="1" applyFill="1" applyBorder="1" applyAlignment="1">
      <alignment horizontal="center"/>
    </xf>
    <xf numFmtId="187" fontId="11" fillId="0" borderId="36" xfId="1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 vertical="center"/>
    </xf>
    <xf numFmtId="187" fontId="11" fillId="0" borderId="23" xfId="1" applyFont="1" applyFill="1" applyBorder="1" applyAlignment="1">
      <alignment horizontal="center"/>
    </xf>
    <xf numFmtId="187" fontId="11" fillId="0" borderId="24" xfId="1" applyFont="1" applyFill="1" applyBorder="1" applyAlignment="1">
      <alignment horizontal="center"/>
    </xf>
    <xf numFmtId="187" fontId="11" fillId="0" borderId="25" xfId="1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187" fontId="11" fillId="0" borderId="16" xfId="1" applyFont="1" applyFill="1" applyBorder="1" applyAlignment="1">
      <alignment horizontal="center"/>
    </xf>
    <xf numFmtId="187" fontId="11" fillId="0" borderId="17" xfId="1" applyFont="1" applyFill="1" applyBorder="1" applyAlignment="1">
      <alignment horizontal="center"/>
    </xf>
    <xf numFmtId="187" fontId="11" fillId="0" borderId="18" xfId="1" applyFont="1" applyFill="1" applyBorder="1" applyAlignment="1">
      <alignment horizontal="center"/>
    </xf>
    <xf numFmtId="0" fontId="22" fillId="0" borderId="30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/>
    </xf>
    <xf numFmtId="188" fontId="11" fillId="0" borderId="30" xfId="1" applyNumberFormat="1" applyFont="1" applyFill="1" applyBorder="1" applyAlignment="1">
      <alignment horizontal="center"/>
    </xf>
    <xf numFmtId="188" fontId="11" fillId="0" borderId="31" xfId="1" applyNumberFormat="1" applyFont="1" applyFill="1" applyBorder="1" applyAlignment="1">
      <alignment horizontal="center"/>
    </xf>
    <xf numFmtId="188" fontId="11" fillId="0" borderId="32" xfId="1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88" fontId="10" fillId="0" borderId="2" xfId="1" applyNumberFormat="1" applyFont="1" applyFill="1" applyBorder="1" applyAlignment="1">
      <alignment horizontal="center" vertical="center" wrapText="1"/>
    </xf>
    <xf numFmtId="188" fontId="10" fillId="0" borderId="3" xfId="1" applyNumberFormat="1" applyFont="1" applyFill="1" applyBorder="1" applyAlignment="1">
      <alignment horizontal="center" vertical="center" wrapText="1"/>
    </xf>
    <xf numFmtId="188" fontId="10" fillId="0" borderId="27" xfId="1" applyNumberFormat="1" applyFont="1" applyFill="1" applyBorder="1" applyAlignment="1">
      <alignment horizontal="center" vertical="center" wrapText="1"/>
    </xf>
    <xf numFmtId="188" fontId="10" fillId="0" borderId="8" xfId="1" applyNumberFormat="1" applyFont="1" applyFill="1" applyBorder="1" applyAlignment="1">
      <alignment horizontal="center" vertical="center" wrapText="1"/>
    </xf>
    <xf numFmtId="188" fontId="10" fillId="0" borderId="9" xfId="1" applyNumberFormat="1" applyFont="1" applyFill="1" applyBorder="1" applyAlignment="1">
      <alignment horizontal="center" vertical="center" wrapText="1"/>
    </xf>
    <xf numFmtId="188" fontId="10" fillId="0" borderId="2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shrinkToFit="1"/>
    </xf>
    <xf numFmtId="0" fontId="11" fillId="0" borderId="9" xfId="0" applyNumberFormat="1" applyFont="1" applyFill="1" applyBorder="1" applyAlignment="1" applyProtection="1">
      <alignment horizontal="left" shrinkToFit="1"/>
    </xf>
    <xf numFmtId="0" fontId="10" fillId="0" borderId="51" xfId="0" applyFont="1" applyFill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center" vertical="center" shrinkToFit="1"/>
    </xf>
    <xf numFmtId="0" fontId="10" fillId="0" borderId="52" xfId="0" applyFont="1" applyFill="1" applyBorder="1" applyAlignment="1" applyProtection="1">
      <alignment horizontal="center" vertical="center" shrinkToFit="1"/>
    </xf>
    <xf numFmtId="0" fontId="4" fillId="0" borderId="0" xfId="2" applyFont="1" applyAlignment="1">
      <alignment horizontal="left"/>
    </xf>
    <xf numFmtId="187" fontId="11" fillId="0" borderId="5" xfId="1" applyFont="1" applyFill="1" applyBorder="1" applyAlignment="1">
      <alignment horizontal="center"/>
    </xf>
    <xf numFmtId="187" fontId="11" fillId="0" borderId="53" xfId="1" applyFont="1" applyFill="1" applyBorder="1" applyAlignment="1">
      <alignment horizontal="center"/>
    </xf>
    <xf numFmtId="187" fontId="11" fillId="0" borderId="6" xfId="1" applyFont="1" applyFill="1" applyBorder="1" applyAlignment="1">
      <alignment horizontal="center"/>
    </xf>
    <xf numFmtId="187" fontId="11" fillId="2" borderId="54" xfId="1" applyFont="1" applyFill="1" applyBorder="1" applyAlignment="1">
      <alignment horizontal="center"/>
    </xf>
    <xf numFmtId="187" fontId="11" fillId="2" borderId="55" xfId="1" applyFont="1" applyFill="1" applyBorder="1" applyAlignment="1">
      <alignment horizontal="center"/>
    </xf>
    <xf numFmtId="187" fontId="11" fillId="2" borderId="56" xfId="1" applyFont="1" applyFill="1" applyBorder="1" applyAlignment="1">
      <alignment horizontal="center"/>
    </xf>
    <xf numFmtId="193" fontId="10" fillId="0" borderId="0" xfId="7" applyNumberFormat="1" applyFont="1" applyBorder="1" applyAlignment="1">
      <alignment horizontal="center"/>
    </xf>
    <xf numFmtId="192" fontId="35" fillId="3" borderId="0" xfId="9" applyNumberFormat="1" applyFont="1" applyFill="1" applyBorder="1" applyAlignment="1">
      <alignment horizontal="center"/>
    </xf>
    <xf numFmtId="187" fontId="10" fillId="0" borderId="0" xfId="9" applyFont="1" applyFill="1" applyBorder="1" applyAlignment="1" applyProtection="1">
      <alignment horizontal="center" vertical="top"/>
      <protection locked="0"/>
    </xf>
    <xf numFmtId="192" fontId="10" fillId="0" borderId="43" xfId="7" applyNumberFormat="1" applyFont="1" applyBorder="1" applyAlignment="1">
      <alignment horizontal="center"/>
    </xf>
    <xf numFmtId="0" fontId="10" fillId="0" borderId="43" xfId="7" applyFont="1" applyBorder="1" applyAlignment="1">
      <alignment horizont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192" fontId="10" fillId="0" borderId="0" xfId="7" applyNumberFormat="1" applyFont="1" applyAlignment="1">
      <alignment horizontal="center" vertical="center"/>
    </xf>
    <xf numFmtId="4" fontId="10" fillId="0" borderId="43" xfId="7" applyNumberFormat="1" applyFont="1" applyBorder="1" applyAlignment="1">
      <alignment horizontal="center"/>
    </xf>
    <xf numFmtId="0" fontId="10" fillId="0" borderId="39" xfId="7" applyFont="1" applyBorder="1" applyAlignment="1">
      <alignment horizontal="center"/>
    </xf>
    <xf numFmtId="192" fontId="11" fillId="0" borderId="0" xfId="9" applyNumberFormat="1" applyFont="1" applyFill="1" applyAlignment="1" applyProtection="1">
      <alignment horizontal="center"/>
      <protection locked="0"/>
    </xf>
    <xf numFmtId="0" fontId="30" fillId="0" borderId="0" xfId="7" applyFont="1" applyAlignment="1">
      <alignment horizontal="center"/>
    </xf>
    <xf numFmtId="0" fontId="10" fillId="0" borderId="0" xfId="8" applyFont="1" applyFill="1" applyBorder="1" applyAlignment="1">
      <alignment horizontal="left"/>
    </xf>
    <xf numFmtId="187" fontId="10" fillId="0" borderId="0" xfId="9" applyFont="1" applyFill="1" applyAlignment="1" applyProtection="1">
      <alignment horizontal="center"/>
      <protection locked="0"/>
    </xf>
    <xf numFmtId="187" fontId="11" fillId="0" borderId="0" xfId="9" applyFont="1" applyAlignment="1">
      <alignment horizontal="center"/>
    </xf>
    <xf numFmtId="187" fontId="11" fillId="0" borderId="0" xfId="9" applyFont="1" applyFill="1" applyAlignment="1" applyProtection="1">
      <alignment horizontal="center"/>
      <protection locked="0"/>
    </xf>
  </cellXfs>
  <cellStyles count="10">
    <cellStyle name="Comma" xfId="1" builtinId="3"/>
    <cellStyle name="Normal" xfId="0" builtinId="0"/>
    <cellStyle name="เครื่องหมายจุลภาค 2" xfId="4"/>
    <cellStyle name="จุลภาค 2" xfId="9"/>
    <cellStyle name="ปกติ 2" xfId="2"/>
    <cellStyle name="ปกติ 3" xfId="5"/>
    <cellStyle name="ปกติ 3 2" xfId="7"/>
    <cellStyle name="ปกติ 4" xfId="6"/>
    <cellStyle name="ปกติ 5" xfId="8"/>
    <cellStyle name="ปกติ_ตัวอย่างการคำนวณ FACTOR 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enan\Downloads\2015-10-26-16-08-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ปร.4 หน้าเดียว"/>
      <sheetName val="ปร.5หน้าเดียว"/>
      <sheetName val="ปร.6หน้าเดียว"/>
      <sheetName val="ปร.4สองหน้า"/>
      <sheetName val="ปร.5สองหน้า"/>
      <sheetName val="ปร.6สองหน้า"/>
      <sheetName val="ปร.4สามหน้า"/>
      <sheetName val="ปร.5สามหน้า"/>
      <sheetName val="ปร.6สามหน้า"/>
      <sheetName val="ปร.4สี่หน้า"/>
      <sheetName val="ปร.5สี่หน้า"/>
      <sheetName val="ปร.6สี่หน้า"/>
      <sheetName val="ปร.4ห้าหน้า"/>
      <sheetName val="ปร.5ห้าหน้า"/>
      <sheetName val="ปร.6ห้าหน้า"/>
      <sheetName val="ปร.4หกหน้า"/>
      <sheetName val="ปร.5หกหน้า"/>
      <sheetName val="ปร.6หกหน้า"/>
      <sheetName val="ปร.4เจ็ดหน้า"/>
      <sheetName val="ปร.5เจ็ดหน้า"/>
      <sheetName val="ปร.6เจ็ดหน้า"/>
      <sheetName val="ปร.4แปดหน้า"/>
      <sheetName val="ปร.5แปดหน้า"/>
      <sheetName val="ปร.6แปดหน้า"/>
      <sheetName val="ปร.4เก้าหน้า"/>
      <sheetName val="ปร.5เก้าหน้า"/>
      <sheetName val="ปร.6เก้าหน้า"/>
      <sheetName val="ปร.4สิบหน้า"/>
      <sheetName val="ปร.5สิบหน้า"/>
      <sheetName val="ปร.6สิบหน้า"/>
      <sheetName val="F_อาคาร"/>
    </sheetNames>
    <sheetDataSet>
      <sheetData sheetId="0"/>
      <sheetData sheetId="1"/>
      <sheetData sheetId="2">
        <row r="6">
          <cell r="M6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view="pageLayout" topLeftCell="A46" zoomScale="80" zoomScaleNormal="100" zoomScalePageLayoutView="80" workbookViewId="0">
      <selection activeCell="A22" sqref="A22:XFD24"/>
    </sheetView>
  </sheetViews>
  <sheetFormatPr defaultRowHeight="15" x14ac:dyDescent="0.25"/>
  <cols>
    <col min="1" max="1" width="8.125" style="166" customWidth="1"/>
    <col min="2" max="4" width="9.125" style="166"/>
    <col min="5" max="5" width="10.5" style="166" customWidth="1"/>
    <col min="6" max="6" width="10.375" style="166" customWidth="1"/>
    <col min="7" max="7" width="10" style="166" customWidth="1"/>
    <col min="8" max="11" width="9.125" style="166"/>
    <col min="12" max="12" width="13.75" style="166" customWidth="1"/>
    <col min="13" max="13" width="9.75" style="166" customWidth="1"/>
    <col min="14" max="16384" width="9" style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M1" s="120" t="s">
        <v>13</v>
      </c>
    </row>
    <row r="2" spans="1:13" ht="25.5" customHeight="1" x14ac:dyDescent="0.35">
      <c r="A2" s="231" t="s">
        <v>97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1" x14ac:dyDescent="0.35">
      <c r="A3" s="2" t="s">
        <v>17</v>
      </c>
      <c r="B3" s="5"/>
      <c r="C3" s="6"/>
      <c r="D3" s="164"/>
      <c r="E3" s="164"/>
      <c r="F3" s="7"/>
      <c r="G3" s="8"/>
      <c r="H3" s="9"/>
      <c r="I3" s="10"/>
      <c r="J3" s="6"/>
      <c r="K3" s="6"/>
      <c r="L3" s="6"/>
      <c r="M3" s="6"/>
    </row>
    <row r="4" spans="1:13" ht="21" x14ac:dyDescent="0.35">
      <c r="A4" s="251" t="s">
        <v>1</v>
      </c>
      <c r="B4" s="251"/>
      <c r="C4" s="251"/>
      <c r="D4" s="164"/>
      <c r="E4" s="164"/>
      <c r="F4" s="164"/>
      <c r="G4" s="164"/>
      <c r="H4" s="164"/>
      <c r="I4" s="11"/>
      <c r="J4" s="12"/>
      <c r="K4" s="12"/>
      <c r="L4" s="12"/>
      <c r="M4" s="12"/>
    </row>
    <row r="5" spans="1:13" ht="21" x14ac:dyDescent="0.35">
      <c r="A5" s="251" t="s">
        <v>2</v>
      </c>
      <c r="B5" s="251"/>
      <c r="C5" s="251"/>
      <c r="D5" s="252"/>
      <c r="E5" s="252"/>
      <c r="F5" s="252"/>
      <c r="G5" s="252"/>
      <c r="H5" s="252"/>
      <c r="I5" s="3" t="s">
        <v>3</v>
      </c>
      <c r="J5" s="14"/>
      <c r="K5" s="15"/>
      <c r="L5" s="15"/>
      <c r="M5" s="15"/>
    </row>
    <row r="6" spans="1:13" ht="21.75" thickBot="1" x14ac:dyDescent="0.4">
      <c r="A6" s="163"/>
      <c r="B6" s="163"/>
      <c r="C6" s="163"/>
      <c r="D6" s="164"/>
      <c r="E6" s="164"/>
      <c r="F6" s="164"/>
      <c r="G6" s="164"/>
      <c r="H6" s="164"/>
      <c r="I6" s="3"/>
      <c r="J6" s="14"/>
      <c r="K6" s="15"/>
      <c r="L6" s="15"/>
      <c r="M6" s="15"/>
    </row>
    <row r="7" spans="1:13" ht="21.75" thickTop="1" x14ac:dyDescent="0.35">
      <c r="A7" s="241" t="s">
        <v>4</v>
      </c>
      <c r="B7" s="253" t="s">
        <v>5</v>
      </c>
      <c r="C7" s="254"/>
      <c r="D7" s="254"/>
      <c r="E7" s="254"/>
      <c r="F7" s="257" t="s">
        <v>6</v>
      </c>
      <c r="G7" s="259" t="s">
        <v>7</v>
      </c>
      <c r="H7" s="249" t="s">
        <v>8</v>
      </c>
      <c r="I7" s="250"/>
      <c r="J7" s="249" t="s">
        <v>9</v>
      </c>
      <c r="K7" s="250"/>
      <c r="L7" s="40" t="s">
        <v>14</v>
      </c>
      <c r="M7" s="241" t="s">
        <v>10</v>
      </c>
    </row>
    <row r="8" spans="1:13" ht="21.75" thickBot="1" x14ac:dyDescent="0.4">
      <c r="A8" s="242"/>
      <c r="B8" s="255"/>
      <c r="C8" s="256"/>
      <c r="D8" s="256"/>
      <c r="E8" s="256"/>
      <c r="F8" s="258"/>
      <c r="G8" s="260"/>
      <c r="H8" s="17" t="s">
        <v>11</v>
      </c>
      <c r="I8" s="17" t="s">
        <v>12</v>
      </c>
      <c r="J8" s="17" t="s">
        <v>11</v>
      </c>
      <c r="K8" s="17" t="s">
        <v>12</v>
      </c>
      <c r="L8" s="41" t="s">
        <v>15</v>
      </c>
      <c r="M8" s="242"/>
    </row>
    <row r="9" spans="1:13" ht="21.75" thickTop="1" x14ac:dyDescent="0.35">
      <c r="A9" s="18"/>
      <c r="B9" s="243"/>
      <c r="C9" s="244"/>
      <c r="D9" s="244"/>
      <c r="E9" s="245"/>
      <c r="F9" s="19"/>
      <c r="G9" s="20"/>
      <c r="H9" s="21"/>
      <c r="I9" s="22"/>
      <c r="J9" s="23"/>
      <c r="K9" s="22"/>
      <c r="L9" s="24"/>
      <c r="M9" s="20"/>
    </row>
    <row r="10" spans="1:13" ht="21" x14ac:dyDescent="0.35">
      <c r="A10" s="18"/>
      <c r="B10" s="246"/>
      <c r="C10" s="247"/>
      <c r="D10" s="247"/>
      <c r="E10" s="248"/>
      <c r="F10" s="19"/>
      <c r="G10" s="20"/>
      <c r="H10" s="21"/>
      <c r="I10" s="22"/>
      <c r="J10" s="23"/>
      <c r="K10" s="22"/>
      <c r="L10" s="24"/>
      <c r="M10" s="20"/>
    </row>
    <row r="11" spans="1:13" ht="21" x14ac:dyDescent="0.35">
      <c r="A11" s="25"/>
      <c r="B11" s="238"/>
      <c r="C11" s="239"/>
      <c r="D11" s="239"/>
      <c r="E11" s="240"/>
      <c r="F11" s="26"/>
      <c r="G11" s="27"/>
      <c r="H11" s="22"/>
      <c r="I11" s="22"/>
      <c r="J11" s="22"/>
      <c r="K11" s="22"/>
      <c r="L11" s="24"/>
      <c r="M11" s="27"/>
    </row>
    <row r="12" spans="1:13" ht="21" x14ac:dyDescent="0.35">
      <c r="A12" s="25"/>
      <c r="B12" s="238"/>
      <c r="C12" s="239"/>
      <c r="D12" s="239"/>
      <c r="E12" s="240"/>
      <c r="F12" s="26"/>
      <c r="G12" s="27"/>
      <c r="H12" s="22"/>
      <c r="I12" s="22"/>
      <c r="J12" s="22"/>
      <c r="K12" s="22"/>
      <c r="L12" s="24"/>
      <c r="M12" s="27"/>
    </row>
    <row r="13" spans="1:13" ht="21" x14ac:dyDescent="0.35">
      <c r="A13" s="25"/>
      <c r="B13" s="238"/>
      <c r="C13" s="239"/>
      <c r="D13" s="239"/>
      <c r="E13" s="240"/>
      <c r="F13" s="26"/>
      <c r="G13" s="27"/>
      <c r="H13" s="22"/>
      <c r="I13" s="22"/>
      <c r="J13" s="22"/>
      <c r="K13" s="22"/>
      <c r="L13" s="24"/>
      <c r="M13" s="27"/>
    </row>
    <row r="14" spans="1:13" ht="21" x14ac:dyDescent="0.35">
      <c r="A14" s="25"/>
      <c r="B14" s="238"/>
      <c r="C14" s="239"/>
      <c r="D14" s="239"/>
      <c r="E14" s="240"/>
      <c r="F14" s="26"/>
      <c r="G14" s="27"/>
      <c r="H14" s="22"/>
      <c r="I14" s="22"/>
      <c r="J14" s="22"/>
      <c r="K14" s="22"/>
      <c r="L14" s="24"/>
      <c r="M14" s="27"/>
    </row>
    <row r="15" spans="1:13" ht="21" x14ac:dyDescent="0.35">
      <c r="A15" s="28"/>
      <c r="B15" s="232"/>
      <c r="C15" s="233"/>
      <c r="D15" s="233"/>
      <c r="E15" s="234"/>
      <c r="F15" s="29"/>
      <c r="G15" s="30"/>
      <c r="H15" s="31"/>
      <c r="I15" s="22"/>
      <c r="J15" s="32"/>
      <c r="K15" s="22"/>
      <c r="L15" s="24"/>
      <c r="M15" s="30"/>
    </row>
    <row r="16" spans="1:13" ht="21.75" thickBot="1" x14ac:dyDescent="0.4">
      <c r="A16" s="33"/>
      <c r="B16" s="235"/>
      <c r="C16" s="236"/>
      <c r="D16" s="236"/>
      <c r="E16" s="237"/>
      <c r="F16" s="34"/>
      <c r="G16" s="35"/>
      <c r="H16" s="36"/>
      <c r="I16" s="22"/>
      <c r="J16" s="36"/>
      <c r="K16" s="22"/>
      <c r="L16" s="24"/>
      <c r="M16" s="35"/>
    </row>
    <row r="17" spans="1:13" ht="22.5" thickTop="1" thickBot="1" x14ac:dyDescent="0.4">
      <c r="A17" s="261" t="s">
        <v>101</v>
      </c>
      <c r="B17" s="262"/>
      <c r="C17" s="262"/>
      <c r="D17" s="262"/>
      <c r="E17" s="262"/>
      <c r="F17" s="262"/>
      <c r="G17" s="262"/>
      <c r="H17" s="263"/>
      <c r="I17" s="37"/>
      <c r="J17" s="37"/>
      <c r="K17" s="37"/>
      <c r="L17" s="37"/>
      <c r="M17" s="38"/>
    </row>
    <row r="18" spans="1:13" ht="24" customHeight="1" thickTop="1" x14ac:dyDescent="0.35">
      <c r="D18" s="4"/>
      <c r="E18" s="4"/>
      <c r="F18" s="4"/>
      <c r="G18" s="4"/>
      <c r="H18" s="4"/>
      <c r="I18" s="265" t="s">
        <v>94</v>
      </c>
      <c r="J18" s="265"/>
      <c r="K18" s="265"/>
    </row>
    <row r="19" spans="1:13" ht="22.5" customHeight="1" x14ac:dyDescent="0.35">
      <c r="D19" s="264" t="s">
        <v>59</v>
      </c>
      <c r="E19" s="264"/>
      <c r="F19" s="264"/>
      <c r="G19" s="4"/>
      <c r="H19" s="4"/>
      <c r="I19" s="264" t="s">
        <v>59</v>
      </c>
      <c r="J19" s="264"/>
      <c r="K19" s="264"/>
    </row>
    <row r="20" spans="1:13" ht="21" x14ac:dyDescent="0.35">
      <c r="D20" s="264" t="s">
        <v>28</v>
      </c>
      <c r="E20" s="264"/>
      <c r="F20" s="264"/>
      <c r="G20" s="4"/>
      <c r="H20" s="4"/>
      <c r="I20" s="264" t="s">
        <v>95</v>
      </c>
      <c r="J20" s="264"/>
      <c r="K20" s="264"/>
    </row>
    <row r="21" spans="1:13" ht="21" x14ac:dyDescent="0.35">
      <c r="D21" s="165"/>
      <c r="E21" s="165"/>
      <c r="F21" s="165"/>
      <c r="G21" s="4"/>
      <c r="H21" s="4"/>
      <c r="I21" s="165"/>
      <c r="J21" s="165"/>
      <c r="K21" s="165"/>
    </row>
    <row r="22" spans="1:13" ht="21" x14ac:dyDescent="0.35">
      <c r="D22" s="230"/>
      <c r="E22" s="230"/>
      <c r="F22" s="230"/>
      <c r="G22" s="4"/>
      <c r="H22" s="4"/>
      <c r="I22" s="230"/>
      <c r="J22" s="230"/>
      <c r="K22" s="230"/>
    </row>
    <row r="23" spans="1:13" ht="21" x14ac:dyDescent="0.35">
      <c r="D23" s="230"/>
      <c r="E23" s="230"/>
      <c r="F23" s="230"/>
      <c r="G23" s="4"/>
      <c r="H23" s="4"/>
      <c r="I23" s="230"/>
      <c r="J23" s="230"/>
      <c r="K23" s="230"/>
    </row>
    <row r="24" spans="1:13" ht="21" x14ac:dyDescent="0.35">
      <c r="D24" s="230"/>
      <c r="E24" s="230"/>
      <c r="F24" s="230"/>
      <c r="G24" s="4"/>
      <c r="H24" s="4"/>
      <c r="I24" s="230"/>
      <c r="J24" s="230"/>
      <c r="K24" s="230"/>
    </row>
    <row r="25" spans="1:13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20" t="s">
        <v>13</v>
      </c>
    </row>
    <row r="26" spans="1:13" ht="21" x14ac:dyDescent="0.35">
      <c r="A26" s="231" t="s">
        <v>51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</row>
    <row r="27" spans="1:13" ht="21" x14ac:dyDescent="0.35">
      <c r="A27" s="2" t="s">
        <v>17</v>
      </c>
      <c r="B27" s="5"/>
      <c r="C27" s="6"/>
      <c r="D27" s="164"/>
      <c r="E27" s="164"/>
      <c r="F27" s="7"/>
      <c r="G27" s="8"/>
      <c r="H27" s="9"/>
      <c r="I27" s="10"/>
      <c r="J27" s="6"/>
      <c r="K27" s="6"/>
      <c r="L27" s="6"/>
      <c r="M27" s="6" t="s">
        <v>60</v>
      </c>
    </row>
    <row r="28" spans="1:13" ht="21" x14ac:dyDescent="0.35">
      <c r="A28" s="251" t="s">
        <v>1</v>
      </c>
      <c r="B28" s="251"/>
      <c r="C28" s="251"/>
      <c r="D28" s="164"/>
      <c r="E28" s="164"/>
      <c r="F28" s="164"/>
      <c r="G28" s="164"/>
      <c r="H28" s="164"/>
      <c r="I28" s="11"/>
      <c r="J28" s="12"/>
      <c r="K28" s="12"/>
      <c r="L28" s="12"/>
      <c r="M28" s="12"/>
    </row>
    <row r="29" spans="1:13" ht="21" x14ac:dyDescent="0.35">
      <c r="A29" s="251" t="s">
        <v>2</v>
      </c>
      <c r="B29" s="251"/>
      <c r="C29" s="251"/>
      <c r="D29" s="252"/>
      <c r="E29" s="252"/>
      <c r="F29" s="252"/>
      <c r="G29" s="252"/>
      <c r="H29" s="252"/>
      <c r="I29" s="3" t="s">
        <v>3</v>
      </c>
      <c r="J29" s="14"/>
      <c r="K29" s="15"/>
      <c r="L29" s="15"/>
      <c r="M29" s="15"/>
    </row>
    <row r="30" spans="1:13" ht="21.75" thickBot="1" x14ac:dyDescent="0.4">
      <c r="A30" s="163"/>
      <c r="B30" s="163"/>
      <c r="C30" s="163"/>
      <c r="D30" s="164"/>
      <c r="E30" s="164"/>
      <c r="F30" s="164"/>
      <c r="G30" s="164"/>
      <c r="H30" s="164"/>
      <c r="I30" s="3"/>
      <c r="J30" s="14"/>
      <c r="K30" s="15"/>
      <c r="L30" s="15"/>
      <c r="M30" s="15"/>
    </row>
    <row r="31" spans="1:13" ht="21.75" thickTop="1" x14ac:dyDescent="0.35">
      <c r="A31" s="241" t="s">
        <v>4</v>
      </c>
      <c r="B31" s="253" t="s">
        <v>5</v>
      </c>
      <c r="C31" s="254"/>
      <c r="D31" s="254"/>
      <c r="E31" s="254"/>
      <c r="F31" s="257" t="s">
        <v>6</v>
      </c>
      <c r="G31" s="259" t="s">
        <v>7</v>
      </c>
      <c r="H31" s="249" t="s">
        <v>8</v>
      </c>
      <c r="I31" s="250"/>
      <c r="J31" s="249" t="s">
        <v>9</v>
      </c>
      <c r="K31" s="250"/>
      <c r="L31" s="40" t="s">
        <v>14</v>
      </c>
      <c r="M31" s="241" t="s">
        <v>10</v>
      </c>
    </row>
    <row r="32" spans="1:13" ht="21.75" thickBot="1" x14ac:dyDescent="0.4">
      <c r="A32" s="242"/>
      <c r="B32" s="255"/>
      <c r="C32" s="256"/>
      <c r="D32" s="256"/>
      <c r="E32" s="256"/>
      <c r="F32" s="258"/>
      <c r="G32" s="260"/>
      <c r="H32" s="17" t="s">
        <v>11</v>
      </c>
      <c r="I32" s="17" t="s">
        <v>12</v>
      </c>
      <c r="J32" s="17" t="s">
        <v>11</v>
      </c>
      <c r="K32" s="17" t="s">
        <v>12</v>
      </c>
      <c r="L32" s="41" t="s">
        <v>15</v>
      </c>
      <c r="M32" s="242"/>
    </row>
    <row r="33" spans="1:13" ht="21.75" thickTop="1" x14ac:dyDescent="0.35">
      <c r="A33" s="18"/>
      <c r="B33" s="266" t="s">
        <v>99</v>
      </c>
      <c r="C33" s="267"/>
      <c r="D33" s="267"/>
      <c r="E33" s="268"/>
      <c r="F33" s="19"/>
      <c r="G33" s="20"/>
      <c r="H33" s="21"/>
      <c r="I33" s="22"/>
      <c r="J33" s="23"/>
      <c r="K33" s="22"/>
      <c r="L33" s="24"/>
      <c r="M33" s="20"/>
    </row>
    <row r="34" spans="1:13" ht="21" x14ac:dyDescent="0.35">
      <c r="A34" s="18"/>
      <c r="B34" s="246"/>
      <c r="C34" s="247"/>
      <c r="D34" s="247"/>
      <c r="E34" s="248"/>
      <c r="F34" s="19"/>
      <c r="G34" s="20"/>
      <c r="H34" s="21"/>
      <c r="I34" s="22"/>
      <c r="J34" s="23"/>
      <c r="K34" s="22"/>
      <c r="L34" s="24"/>
      <c r="M34" s="20"/>
    </row>
    <row r="35" spans="1:13" ht="21" x14ac:dyDescent="0.35">
      <c r="A35" s="25"/>
      <c r="B35" s="238"/>
      <c r="C35" s="239"/>
      <c r="D35" s="239"/>
      <c r="E35" s="240"/>
      <c r="F35" s="26"/>
      <c r="G35" s="27"/>
      <c r="H35" s="22"/>
      <c r="I35" s="22"/>
      <c r="J35" s="22"/>
      <c r="K35" s="22"/>
      <c r="L35" s="24"/>
      <c r="M35" s="27"/>
    </row>
    <row r="36" spans="1:13" ht="21" x14ac:dyDescent="0.35">
      <c r="A36" s="25"/>
      <c r="B36" s="238"/>
      <c r="C36" s="239"/>
      <c r="D36" s="239"/>
      <c r="E36" s="240"/>
      <c r="F36" s="26"/>
      <c r="G36" s="27"/>
      <c r="H36" s="22"/>
      <c r="I36" s="22"/>
      <c r="J36" s="22"/>
      <c r="K36" s="22"/>
      <c r="L36" s="24"/>
      <c r="M36" s="27"/>
    </row>
    <row r="37" spans="1:13" ht="21" x14ac:dyDescent="0.35">
      <c r="A37" s="25"/>
      <c r="B37" s="238"/>
      <c r="C37" s="239"/>
      <c r="D37" s="239"/>
      <c r="E37" s="240"/>
      <c r="F37" s="26"/>
      <c r="G37" s="27"/>
      <c r="H37" s="22"/>
      <c r="I37" s="22"/>
      <c r="J37" s="22"/>
      <c r="K37" s="22"/>
      <c r="L37" s="24"/>
      <c r="M37" s="27"/>
    </row>
    <row r="38" spans="1:13" ht="21" x14ac:dyDescent="0.35">
      <c r="A38" s="25"/>
      <c r="B38" s="238"/>
      <c r="C38" s="239"/>
      <c r="D38" s="239"/>
      <c r="E38" s="240"/>
      <c r="F38" s="26"/>
      <c r="G38" s="27"/>
      <c r="H38" s="22"/>
      <c r="I38" s="22"/>
      <c r="J38" s="22"/>
      <c r="K38" s="22"/>
      <c r="L38" s="24"/>
      <c r="M38" s="27"/>
    </row>
    <row r="39" spans="1:13" ht="21" x14ac:dyDescent="0.35">
      <c r="A39" s="25"/>
      <c r="B39" s="238"/>
      <c r="C39" s="239"/>
      <c r="D39" s="239"/>
      <c r="E39" s="240"/>
      <c r="F39" s="26"/>
      <c r="G39" s="27"/>
      <c r="H39" s="22"/>
      <c r="I39" s="22"/>
      <c r="J39" s="22"/>
      <c r="K39" s="22"/>
      <c r="L39" s="24"/>
      <c r="M39" s="27"/>
    </row>
    <row r="40" spans="1:13" ht="21" x14ac:dyDescent="0.35">
      <c r="A40" s="25"/>
      <c r="B40" s="238"/>
      <c r="C40" s="239"/>
      <c r="D40" s="239"/>
      <c r="E40" s="240"/>
      <c r="F40" s="26"/>
      <c r="G40" s="27"/>
      <c r="H40" s="22"/>
      <c r="I40" s="22"/>
      <c r="J40" s="22"/>
      <c r="K40" s="22"/>
      <c r="L40" s="24"/>
      <c r="M40" s="27"/>
    </row>
    <row r="41" spans="1:13" ht="21" x14ac:dyDescent="0.35">
      <c r="A41" s="25"/>
      <c r="B41" s="238"/>
      <c r="C41" s="239"/>
      <c r="D41" s="239"/>
      <c r="E41" s="240"/>
      <c r="F41" s="26"/>
      <c r="G41" s="27"/>
      <c r="H41" s="22"/>
      <c r="I41" s="22"/>
      <c r="J41" s="22"/>
      <c r="K41" s="22"/>
      <c r="L41" s="24"/>
      <c r="M41" s="27"/>
    </row>
    <row r="42" spans="1:13" ht="21" x14ac:dyDescent="0.35">
      <c r="A42" s="28"/>
      <c r="B42" s="232"/>
      <c r="C42" s="233"/>
      <c r="D42" s="233"/>
      <c r="E42" s="234"/>
      <c r="F42" s="29"/>
      <c r="G42" s="30"/>
      <c r="H42" s="31"/>
      <c r="I42" s="22"/>
      <c r="J42" s="32"/>
      <c r="K42" s="22"/>
      <c r="L42" s="24"/>
      <c r="M42" s="30"/>
    </row>
    <row r="43" spans="1:13" ht="21" x14ac:dyDescent="0.35">
      <c r="A43" s="25"/>
      <c r="B43" s="238"/>
      <c r="C43" s="239"/>
      <c r="D43" s="239"/>
      <c r="E43" s="240"/>
      <c r="F43" s="26"/>
      <c r="G43" s="27"/>
      <c r="H43" s="22"/>
      <c r="I43" s="22"/>
      <c r="J43" s="22"/>
      <c r="K43" s="22"/>
      <c r="L43" s="24"/>
      <c r="M43" s="27"/>
    </row>
    <row r="44" spans="1:13" ht="21.75" thickBot="1" x14ac:dyDescent="0.4">
      <c r="A44" s="33"/>
      <c r="B44" s="235"/>
      <c r="C44" s="236"/>
      <c r="D44" s="236"/>
      <c r="E44" s="237"/>
      <c r="F44" s="34"/>
      <c r="G44" s="35"/>
      <c r="H44" s="36"/>
      <c r="I44" s="22"/>
      <c r="J44" s="36"/>
      <c r="K44" s="22"/>
      <c r="L44" s="24"/>
      <c r="M44" s="35"/>
    </row>
    <row r="45" spans="1:13" ht="22.5" thickTop="1" thickBot="1" x14ac:dyDescent="0.4">
      <c r="A45" s="261" t="s">
        <v>98</v>
      </c>
      <c r="B45" s="262"/>
      <c r="C45" s="262"/>
      <c r="D45" s="262"/>
      <c r="E45" s="262"/>
      <c r="F45" s="262"/>
      <c r="G45" s="262"/>
      <c r="H45" s="263"/>
      <c r="I45" s="37"/>
      <c r="J45" s="37"/>
      <c r="K45" s="37"/>
      <c r="L45" s="37"/>
      <c r="M45" s="38"/>
    </row>
    <row r="46" spans="1:13" ht="7.5" customHeight="1" thickTop="1" x14ac:dyDescent="0.35">
      <c r="D46" s="4"/>
      <c r="E46" s="4"/>
      <c r="F46" s="4"/>
      <c r="I46" s="168"/>
      <c r="J46" s="168"/>
      <c r="K46" s="269"/>
      <c r="L46" s="269"/>
      <c r="M46" s="269"/>
    </row>
    <row r="47" spans="1:13" ht="21" x14ac:dyDescent="0.35">
      <c r="D47" s="264" t="s">
        <v>59</v>
      </c>
      <c r="E47" s="264"/>
      <c r="F47" s="264"/>
      <c r="I47" s="270" t="s">
        <v>94</v>
      </c>
      <c r="J47" s="270"/>
      <c r="K47" s="270"/>
    </row>
    <row r="48" spans="1:13" ht="21" x14ac:dyDescent="0.35">
      <c r="D48" s="264" t="s">
        <v>28</v>
      </c>
      <c r="E48" s="264"/>
      <c r="F48" s="264"/>
      <c r="I48" s="264" t="s">
        <v>59</v>
      </c>
      <c r="J48" s="264"/>
      <c r="K48" s="264"/>
    </row>
    <row r="49" spans="1:13" ht="21" x14ac:dyDescent="0.35">
      <c r="D49" s="165"/>
      <c r="E49" s="165"/>
      <c r="F49" s="165"/>
      <c r="I49" s="264" t="s">
        <v>95</v>
      </c>
      <c r="J49" s="264"/>
      <c r="K49" s="264"/>
    </row>
    <row r="50" spans="1:13" ht="21" x14ac:dyDescent="0.35">
      <c r="A50" s="4"/>
      <c r="B50" s="4"/>
      <c r="C50" s="4"/>
      <c r="D50" s="4"/>
      <c r="E50" s="4"/>
      <c r="F50" s="4"/>
      <c r="G50" s="4"/>
      <c r="H50" s="4"/>
      <c r="I50" s="165"/>
      <c r="J50" s="165"/>
      <c r="K50" s="165"/>
      <c r="L50" s="4"/>
      <c r="M50" s="120" t="s">
        <v>13</v>
      </c>
    </row>
    <row r="51" spans="1:13" ht="21" x14ac:dyDescent="0.35">
      <c r="A51" s="231" t="s">
        <v>51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</row>
    <row r="52" spans="1:13" ht="21" x14ac:dyDescent="0.35">
      <c r="A52" s="2" t="s">
        <v>17</v>
      </c>
      <c r="B52" s="5"/>
      <c r="C52" s="6"/>
      <c r="D52" s="164"/>
      <c r="E52" s="164"/>
      <c r="F52" s="7"/>
      <c r="G52" s="8"/>
      <c r="H52" s="9"/>
      <c r="I52" s="10"/>
      <c r="J52" s="6"/>
      <c r="K52" s="6"/>
      <c r="L52" s="6"/>
      <c r="M52" s="6" t="s">
        <v>61</v>
      </c>
    </row>
    <row r="53" spans="1:13" ht="21" x14ac:dyDescent="0.35">
      <c r="A53" s="251" t="s">
        <v>1</v>
      </c>
      <c r="B53" s="251"/>
      <c r="C53" s="251"/>
      <c r="D53" s="164"/>
      <c r="E53" s="164"/>
      <c r="F53" s="164"/>
      <c r="G53" s="164"/>
      <c r="H53" s="164"/>
      <c r="I53" s="11"/>
      <c r="J53" s="12"/>
      <c r="K53" s="12"/>
      <c r="L53" s="12"/>
      <c r="M53" s="12"/>
    </row>
    <row r="54" spans="1:13" ht="21.75" thickBot="1" x14ac:dyDescent="0.4">
      <c r="A54" s="251" t="s">
        <v>2</v>
      </c>
      <c r="B54" s="251"/>
      <c r="C54" s="251"/>
      <c r="D54" s="252"/>
      <c r="E54" s="252"/>
      <c r="F54" s="252"/>
      <c r="G54" s="252"/>
      <c r="H54" s="252"/>
      <c r="I54" s="3" t="s">
        <v>3</v>
      </c>
      <c r="J54" s="14"/>
      <c r="K54" s="15"/>
      <c r="L54" s="15"/>
      <c r="M54" s="15"/>
    </row>
    <row r="55" spans="1:13" ht="21.75" thickTop="1" x14ac:dyDescent="0.35">
      <c r="A55" s="241" t="s">
        <v>4</v>
      </c>
      <c r="B55" s="253" t="s">
        <v>5</v>
      </c>
      <c r="C55" s="254"/>
      <c r="D55" s="254"/>
      <c r="E55" s="254"/>
      <c r="F55" s="257" t="s">
        <v>6</v>
      </c>
      <c r="G55" s="259" t="s">
        <v>7</v>
      </c>
      <c r="H55" s="249" t="s">
        <v>8</v>
      </c>
      <c r="I55" s="250"/>
      <c r="J55" s="249" t="s">
        <v>9</v>
      </c>
      <c r="K55" s="250"/>
      <c r="L55" s="40" t="s">
        <v>14</v>
      </c>
      <c r="M55" s="241" t="s">
        <v>10</v>
      </c>
    </row>
    <row r="56" spans="1:13" ht="21.75" thickBot="1" x14ac:dyDescent="0.4">
      <c r="A56" s="242"/>
      <c r="B56" s="255"/>
      <c r="C56" s="256"/>
      <c r="D56" s="256"/>
      <c r="E56" s="256"/>
      <c r="F56" s="258"/>
      <c r="G56" s="260"/>
      <c r="H56" s="17" t="s">
        <v>11</v>
      </c>
      <c r="I56" s="17" t="s">
        <v>12</v>
      </c>
      <c r="J56" s="17" t="s">
        <v>11</v>
      </c>
      <c r="K56" s="17" t="s">
        <v>12</v>
      </c>
      <c r="L56" s="41" t="s">
        <v>15</v>
      </c>
      <c r="M56" s="242"/>
    </row>
    <row r="57" spans="1:13" ht="21.75" thickTop="1" x14ac:dyDescent="0.35">
      <c r="A57" s="18"/>
      <c r="B57" s="243" t="s">
        <v>92</v>
      </c>
      <c r="C57" s="244"/>
      <c r="D57" s="244"/>
      <c r="E57" s="245"/>
      <c r="F57" s="19"/>
      <c r="G57" s="20"/>
      <c r="H57" s="21"/>
      <c r="I57" s="22"/>
      <c r="J57" s="23"/>
      <c r="K57" s="22"/>
      <c r="L57" s="24">
        <f>L45</f>
        <v>0</v>
      </c>
      <c r="M57" s="20"/>
    </row>
    <row r="58" spans="1:13" ht="21" x14ac:dyDescent="0.35">
      <c r="A58" s="18"/>
      <c r="B58" s="246"/>
      <c r="C58" s="247"/>
      <c r="D58" s="247"/>
      <c r="E58" s="248"/>
      <c r="F58" s="19"/>
      <c r="G58" s="20"/>
      <c r="H58" s="21"/>
      <c r="I58" s="22"/>
      <c r="J58" s="23"/>
      <c r="K58" s="22"/>
      <c r="L58" s="24"/>
      <c r="M58" s="20"/>
    </row>
    <row r="59" spans="1:13" ht="21" x14ac:dyDescent="0.35">
      <c r="A59" s="25"/>
      <c r="B59" s="238"/>
      <c r="C59" s="239"/>
      <c r="D59" s="239"/>
      <c r="E59" s="240"/>
      <c r="F59" s="26"/>
      <c r="G59" s="27"/>
      <c r="H59" s="22"/>
      <c r="I59" s="22"/>
      <c r="J59" s="22"/>
      <c r="K59" s="22"/>
      <c r="L59" s="24"/>
      <c r="M59" s="27"/>
    </row>
    <row r="60" spans="1:13" ht="21" x14ac:dyDescent="0.35">
      <c r="A60" s="25"/>
      <c r="B60" s="238"/>
      <c r="C60" s="239"/>
      <c r="D60" s="239"/>
      <c r="E60" s="240"/>
      <c r="F60" s="26"/>
      <c r="G60" s="27"/>
      <c r="H60" s="22"/>
      <c r="I60" s="22"/>
      <c r="J60" s="22"/>
      <c r="K60" s="22"/>
      <c r="L60" s="24"/>
      <c r="M60" s="27"/>
    </row>
    <row r="61" spans="1:13" ht="21" x14ac:dyDescent="0.35">
      <c r="A61" s="25"/>
      <c r="B61" s="238"/>
      <c r="C61" s="239"/>
      <c r="D61" s="239"/>
      <c r="E61" s="240"/>
      <c r="F61" s="26"/>
      <c r="G61" s="27"/>
      <c r="H61" s="22"/>
      <c r="I61" s="22"/>
      <c r="J61" s="22"/>
      <c r="K61" s="22"/>
      <c r="L61" s="24"/>
      <c r="M61" s="27"/>
    </row>
    <row r="62" spans="1:13" ht="21" x14ac:dyDescent="0.35">
      <c r="A62" s="25"/>
      <c r="B62" s="238"/>
      <c r="C62" s="239"/>
      <c r="D62" s="239"/>
      <c r="E62" s="240"/>
      <c r="F62" s="26"/>
      <c r="G62" s="27"/>
      <c r="H62" s="22"/>
      <c r="I62" s="22"/>
      <c r="J62" s="22"/>
      <c r="K62" s="22"/>
      <c r="L62" s="24"/>
      <c r="M62" s="27"/>
    </row>
    <row r="63" spans="1:13" ht="21" x14ac:dyDescent="0.35">
      <c r="A63" s="25"/>
      <c r="B63" s="238"/>
      <c r="C63" s="239"/>
      <c r="D63" s="239"/>
      <c r="E63" s="240"/>
      <c r="F63" s="26"/>
      <c r="G63" s="27"/>
      <c r="H63" s="22"/>
      <c r="I63" s="22"/>
      <c r="J63" s="22"/>
      <c r="K63" s="22"/>
      <c r="L63" s="24"/>
      <c r="M63" s="27"/>
    </row>
    <row r="64" spans="1:13" ht="21" x14ac:dyDescent="0.35">
      <c r="A64" s="25"/>
      <c r="B64" s="159"/>
      <c r="C64" s="160"/>
      <c r="D64" s="160"/>
      <c r="E64" s="161"/>
      <c r="F64" s="26"/>
      <c r="G64" s="27"/>
      <c r="H64" s="22"/>
      <c r="I64" s="22"/>
      <c r="J64" s="22"/>
      <c r="K64" s="22"/>
      <c r="L64" s="24"/>
      <c r="M64" s="27"/>
    </row>
    <row r="65" spans="1:13" ht="21" x14ac:dyDescent="0.35">
      <c r="A65" s="25"/>
      <c r="B65" s="159"/>
      <c r="C65" s="160"/>
      <c r="D65" s="160"/>
      <c r="E65" s="161"/>
      <c r="F65" s="26"/>
      <c r="G65" s="27"/>
      <c r="H65" s="22"/>
      <c r="I65" s="22"/>
      <c r="J65" s="22"/>
      <c r="K65" s="22"/>
      <c r="L65" s="24"/>
      <c r="M65" s="27"/>
    </row>
    <row r="66" spans="1:13" ht="21" x14ac:dyDescent="0.35">
      <c r="A66" s="25"/>
      <c r="B66" s="159"/>
      <c r="C66" s="160"/>
      <c r="D66" s="160"/>
      <c r="E66" s="161"/>
      <c r="F66" s="26"/>
      <c r="G66" s="27"/>
      <c r="H66" s="22"/>
      <c r="I66" s="22"/>
      <c r="J66" s="22"/>
      <c r="K66" s="22"/>
      <c r="L66" s="24"/>
      <c r="M66" s="27"/>
    </row>
    <row r="67" spans="1:13" ht="21" x14ac:dyDescent="0.35">
      <c r="A67" s="25"/>
      <c r="B67" s="238"/>
      <c r="C67" s="239"/>
      <c r="D67" s="239"/>
      <c r="E67" s="240"/>
      <c r="F67" s="26"/>
      <c r="G67" s="27"/>
      <c r="H67" s="22"/>
      <c r="I67" s="22"/>
      <c r="J67" s="22"/>
      <c r="K67" s="22"/>
      <c r="L67" s="24"/>
      <c r="M67" s="27"/>
    </row>
    <row r="68" spans="1:13" ht="21" x14ac:dyDescent="0.35">
      <c r="A68" s="25"/>
      <c r="B68" s="238"/>
      <c r="C68" s="239"/>
      <c r="D68" s="239"/>
      <c r="E68" s="240"/>
      <c r="F68" s="26"/>
      <c r="G68" s="27"/>
      <c r="H68" s="22"/>
      <c r="I68" s="22"/>
      <c r="J68" s="22"/>
      <c r="K68" s="22"/>
      <c r="L68" s="24"/>
      <c r="M68" s="27"/>
    </row>
    <row r="69" spans="1:13" ht="21" x14ac:dyDescent="0.35">
      <c r="A69" s="128"/>
      <c r="B69" s="271"/>
      <c r="C69" s="272"/>
      <c r="D69" s="272"/>
      <c r="E69" s="273"/>
      <c r="F69" s="129"/>
      <c r="G69" s="130"/>
      <c r="H69" s="131"/>
      <c r="I69" s="131"/>
      <c r="J69" s="131"/>
      <c r="K69" s="131"/>
      <c r="L69" s="132"/>
      <c r="M69" s="130"/>
    </row>
    <row r="70" spans="1:13" ht="21.75" thickBot="1" x14ac:dyDescent="0.4">
      <c r="A70" s="255" t="s">
        <v>100</v>
      </c>
      <c r="B70" s="256"/>
      <c r="C70" s="256"/>
      <c r="D70" s="256"/>
      <c r="E70" s="256"/>
      <c r="F70" s="256"/>
      <c r="G70" s="256"/>
      <c r="H70" s="274"/>
      <c r="I70" s="17"/>
      <c r="J70" s="17"/>
      <c r="K70" s="17"/>
      <c r="L70" s="127"/>
      <c r="M70" s="162"/>
    </row>
    <row r="71" spans="1:13" ht="4.5" customHeight="1" thickTop="1" x14ac:dyDescent="0.25">
      <c r="I71" s="168"/>
      <c r="J71" s="168"/>
      <c r="K71" s="168"/>
      <c r="L71" s="167"/>
      <c r="M71" s="167"/>
    </row>
    <row r="72" spans="1:13" ht="21" x14ac:dyDescent="0.35">
      <c r="D72" s="264" t="s">
        <v>59</v>
      </c>
      <c r="E72" s="264"/>
      <c r="F72" s="264"/>
      <c r="I72" s="270" t="s">
        <v>94</v>
      </c>
      <c r="J72" s="270"/>
      <c r="K72" s="270"/>
    </row>
    <row r="73" spans="1:13" ht="21" x14ac:dyDescent="0.35">
      <c r="D73" s="264" t="s">
        <v>28</v>
      </c>
      <c r="E73" s="264"/>
      <c r="F73" s="264"/>
      <c r="I73" s="264" t="s">
        <v>59</v>
      </c>
      <c r="J73" s="264"/>
      <c r="K73" s="264"/>
    </row>
    <row r="74" spans="1:13" ht="21" x14ac:dyDescent="0.35">
      <c r="D74" s="165"/>
      <c r="E74" s="165"/>
      <c r="F74" s="165"/>
      <c r="I74" s="264" t="s">
        <v>95</v>
      </c>
      <c r="J74" s="264"/>
      <c r="K74" s="264"/>
    </row>
  </sheetData>
  <protectedRanges>
    <protectedRange sqref="E3 E27 E52" name="Range1"/>
  </protectedRanges>
  <mergeCells count="82">
    <mergeCell ref="I74:K74"/>
    <mergeCell ref="I49:K49"/>
    <mergeCell ref="D72:F72"/>
    <mergeCell ref="I72:K72"/>
    <mergeCell ref="D73:F73"/>
    <mergeCell ref="I73:K73"/>
    <mergeCell ref="B69:E69"/>
    <mergeCell ref="A70:H70"/>
    <mergeCell ref="B60:E60"/>
    <mergeCell ref="B61:E61"/>
    <mergeCell ref="B62:E62"/>
    <mergeCell ref="B63:E63"/>
    <mergeCell ref="A55:A56"/>
    <mergeCell ref="B55:E56"/>
    <mergeCell ref="F55:F56"/>
    <mergeCell ref="G55:G56"/>
    <mergeCell ref="K46:M46"/>
    <mergeCell ref="J55:K55"/>
    <mergeCell ref="M55:M56"/>
    <mergeCell ref="B67:E67"/>
    <mergeCell ref="B68:E68"/>
    <mergeCell ref="B57:E57"/>
    <mergeCell ref="B58:E58"/>
    <mergeCell ref="B59:E59"/>
    <mergeCell ref="A51:M51"/>
    <mergeCell ref="A53:C53"/>
    <mergeCell ref="A54:C54"/>
    <mergeCell ref="D54:H54"/>
    <mergeCell ref="D47:F47"/>
    <mergeCell ref="D48:F48"/>
    <mergeCell ref="I47:K47"/>
    <mergeCell ref="I48:K48"/>
    <mergeCell ref="H55:I55"/>
    <mergeCell ref="B41:E41"/>
    <mergeCell ref="B42:E42"/>
    <mergeCell ref="B43:E43"/>
    <mergeCell ref="B44:E44"/>
    <mergeCell ref="A45:H45"/>
    <mergeCell ref="B36:E36"/>
    <mergeCell ref="B37:E37"/>
    <mergeCell ref="B38:E38"/>
    <mergeCell ref="B39:E39"/>
    <mergeCell ref="B40:E40"/>
    <mergeCell ref="J31:K31"/>
    <mergeCell ref="M31:M32"/>
    <mergeCell ref="B33:E33"/>
    <mergeCell ref="B34:E34"/>
    <mergeCell ref="B35:E35"/>
    <mergeCell ref="A31:A32"/>
    <mergeCell ref="B31:E32"/>
    <mergeCell ref="F31:F32"/>
    <mergeCell ref="G31:G32"/>
    <mergeCell ref="H31:I31"/>
    <mergeCell ref="D20:F20"/>
    <mergeCell ref="A26:M26"/>
    <mergeCell ref="A28:C28"/>
    <mergeCell ref="D19:F19"/>
    <mergeCell ref="A29:C29"/>
    <mergeCell ref="D29:H29"/>
    <mergeCell ref="I20:K20"/>
    <mergeCell ref="B7:E8"/>
    <mergeCell ref="F7:F8"/>
    <mergeCell ref="G7:G8"/>
    <mergeCell ref="A17:H17"/>
    <mergeCell ref="I19:K19"/>
    <mergeCell ref="I18:K18"/>
    <mergeCell ref="A2:M2"/>
    <mergeCell ref="B15:E15"/>
    <mergeCell ref="B16:E16"/>
    <mergeCell ref="B13:E13"/>
    <mergeCell ref="B14:E14"/>
    <mergeCell ref="M7:M8"/>
    <mergeCell ref="B9:E9"/>
    <mergeCell ref="B10:E10"/>
    <mergeCell ref="B11:E11"/>
    <mergeCell ref="B12:E12"/>
    <mergeCell ref="J7:K7"/>
    <mergeCell ref="A4:C4"/>
    <mergeCell ref="A5:C5"/>
    <mergeCell ref="D5:H5"/>
    <mergeCell ref="H7:I7"/>
    <mergeCell ref="A7:A8"/>
  </mergeCells>
  <pageMargins left="0.45" right="0.45" top="0.5" bottom="0.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view="pageLayout" topLeftCell="A13" zoomScaleNormal="100" workbookViewId="0">
      <selection activeCell="J34" sqref="J34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6" width="3.375" style="1" customWidth="1"/>
    <col min="7" max="7" width="0.875" style="1" customWidth="1"/>
    <col min="8" max="8" width="9.125" style="1" hidden="1" customWidth="1"/>
    <col min="9" max="9" width="2.875" style="1" customWidth="1"/>
    <col min="10" max="10" width="12.625" style="1" customWidth="1"/>
    <col min="11" max="11" width="8.875" style="1" customWidth="1"/>
    <col min="12" max="12" width="11.375" style="1" customWidth="1"/>
    <col min="13" max="13" width="10" style="1" customWidth="1"/>
    <col min="14" max="14" width="9.125" style="1"/>
  </cols>
  <sheetData>
    <row r="1" spans="1:13" ht="24" customHeight="1" x14ac:dyDescent="0.3">
      <c r="A1" s="311" t="s">
        <v>35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21" x14ac:dyDescent="0.35">
      <c r="A2" s="310" t="s">
        <v>102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21" x14ac:dyDescent="0.35">
      <c r="A3" s="118" t="s">
        <v>16</v>
      </c>
      <c r="B3" s="312" t="s">
        <v>103</v>
      </c>
      <c r="C3" s="312"/>
      <c r="D3" s="312"/>
      <c r="E3" s="313"/>
      <c r="F3" s="313"/>
      <c r="G3" s="313"/>
      <c r="H3" s="313"/>
      <c r="I3" s="313"/>
      <c r="J3" s="313"/>
      <c r="K3" s="313"/>
      <c r="L3" s="313"/>
      <c r="M3" s="313"/>
    </row>
    <row r="4" spans="1:13" ht="21" x14ac:dyDescent="0.35">
      <c r="A4" s="119" t="s">
        <v>16</v>
      </c>
      <c r="B4" s="307" t="s">
        <v>1</v>
      </c>
      <c r="C4" s="307"/>
      <c r="D4" s="307"/>
      <c r="E4" s="50"/>
      <c r="F4" s="314"/>
      <c r="G4" s="314"/>
      <c r="H4" s="314"/>
      <c r="I4" s="314"/>
      <c r="J4" s="314"/>
      <c r="K4" s="48"/>
      <c r="L4" s="49"/>
      <c r="M4" s="49"/>
    </row>
    <row r="5" spans="1:13" ht="21" x14ac:dyDescent="0.35">
      <c r="A5" s="119" t="s">
        <v>16</v>
      </c>
      <c r="B5" s="50" t="s">
        <v>18</v>
      </c>
      <c r="C5" s="50"/>
      <c r="D5" s="50"/>
      <c r="E5" s="51"/>
      <c r="F5" s="51"/>
      <c r="G5" s="51"/>
      <c r="H5" s="51"/>
      <c r="I5" s="51"/>
      <c r="J5" s="51"/>
      <c r="K5" s="51"/>
      <c r="L5" s="51"/>
      <c r="M5" s="51"/>
    </row>
    <row r="6" spans="1:13" ht="21" x14ac:dyDescent="0.35">
      <c r="A6" s="119" t="s">
        <v>16</v>
      </c>
      <c r="B6" s="50" t="s">
        <v>86</v>
      </c>
      <c r="C6" s="50"/>
      <c r="D6" s="50" t="s">
        <v>104</v>
      </c>
      <c r="E6" s="50"/>
      <c r="F6" s="50"/>
      <c r="G6" s="50"/>
      <c r="H6" s="83"/>
      <c r="I6" s="83"/>
      <c r="J6" s="52"/>
      <c r="K6" s="43"/>
      <c r="L6" s="302"/>
      <c r="M6" s="302"/>
    </row>
    <row r="7" spans="1:13" ht="21.75" thickBot="1" x14ac:dyDescent="0.4">
      <c r="A7" s="119" t="s">
        <v>16</v>
      </c>
      <c r="B7" s="307" t="s">
        <v>3</v>
      </c>
      <c r="C7" s="307"/>
      <c r="D7" s="307"/>
      <c r="E7" s="307"/>
      <c r="F7" s="307"/>
      <c r="G7" s="307"/>
      <c r="H7" s="308"/>
      <c r="I7" s="308"/>
      <c r="J7" s="309" t="s">
        <v>20</v>
      </c>
      <c r="K7" s="309"/>
      <c r="L7" s="308" t="s">
        <v>20</v>
      </c>
      <c r="M7" s="308"/>
    </row>
    <row r="8" spans="1:13" ht="30" customHeight="1" thickTop="1" x14ac:dyDescent="0.25">
      <c r="A8" s="282" t="s">
        <v>4</v>
      </c>
      <c r="B8" s="284" t="s">
        <v>5</v>
      </c>
      <c r="C8" s="285"/>
      <c r="D8" s="285"/>
      <c r="E8" s="285"/>
      <c r="F8" s="285"/>
      <c r="G8" s="285"/>
      <c r="H8" s="285"/>
      <c r="I8" s="286"/>
      <c r="J8" s="55" t="s">
        <v>21</v>
      </c>
      <c r="K8" s="290" t="s">
        <v>22</v>
      </c>
      <c r="L8" s="56" t="s">
        <v>23</v>
      </c>
      <c r="M8" s="282" t="s">
        <v>10</v>
      </c>
    </row>
    <row r="9" spans="1:13" ht="26.25" customHeight="1" thickBot="1" x14ac:dyDescent="0.3">
      <c r="A9" s="283"/>
      <c r="B9" s="287"/>
      <c r="C9" s="288"/>
      <c r="D9" s="288"/>
      <c r="E9" s="288"/>
      <c r="F9" s="288"/>
      <c r="G9" s="288"/>
      <c r="H9" s="288"/>
      <c r="I9" s="289"/>
      <c r="J9" s="57" t="s">
        <v>24</v>
      </c>
      <c r="K9" s="291"/>
      <c r="L9" s="88" t="s">
        <v>24</v>
      </c>
      <c r="M9" s="283"/>
    </row>
    <row r="10" spans="1:13" ht="21.75" thickTop="1" x14ac:dyDescent="0.35">
      <c r="A10" s="58">
        <v>1</v>
      </c>
      <c r="B10" s="298"/>
      <c r="C10" s="299"/>
      <c r="D10" s="299"/>
      <c r="E10" s="299"/>
      <c r="F10" s="299"/>
      <c r="G10" s="299"/>
      <c r="H10" s="299"/>
      <c r="I10" s="300"/>
      <c r="J10" s="59"/>
      <c r="K10" s="60">
        <v>1.3073999999999999</v>
      </c>
      <c r="L10" s="59"/>
      <c r="M10" s="61"/>
    </row>
    <row r="11" spans="1:13" ht="21" x14ac:dyDescent="0.35">
      <c r="A11" s="62"/>
      <c r="B11" s="301"/>
      <c r="C11" s="302"/>
      <c r="D11" s="302"/>
      <c r="E11" s="302"/>
      <c r="F11" s="302"/>
      <c r="G11" s="302"/>
      <c r="H11" s="302"/>
      <c r="I11" s="303"/>
      <c r="J11" s="63"/>
      <c r="K11" s="64"/>
      <c r="L11" s="63"/>
      <c r="M11" s="65"/>
    </row>
    <row r="12" spans="1:13" ht="21" x14ac:dyDescent="0.35">
      <c r="A12" s="67"/>
      <c r="B12" s="304" t="s">
        <v>45</v>
      </c>
      <c r="C12" s="305"/>
      <c r="D12" s="305"/>
      <c r="E12" s="305"/>
      <c r="F12" s="305"/>
      <c r="G12" s="305"/>
      <c r="H12" s="305"/>
      <c r="I12" s="306"/>
      <c r="J12" s="68"/>
      <c r="K12" s="64"/>
      <c r="L12" s="69"/>
      <c r="M12" s="65"/>
    </row>
    <row r="13" spans="1:13" ht="18.75" x14ac:dyDescent="0.3">
      <c r="A13" s="70"/>
      <c r="B13" s="295" t="s">
        <v>46</v>
      </c>
      <c r="C13" s="296"/>
      <c r="D13" s="296"/>
      <c r="E13" s="296"/>
      <c r="F13" s="296"/>
      <c r="G13" s="296"/>
      <c r="H13" s="296"/>
      <c r="I13" s="297"/>
      <c r="J13" s="71"/>
      <c r="K13" s="71"/>
      <c r="L13" s="72"/>
      <c r="M13" s="73"/>
    </row>
    <row r="14" spans="1:13" ht="18.75" x14ac:dyDescent="0.3">
      <c r="A14" s="73"/>
      <c r="B14" s="295" t="s">
        <v>47</v>
      </c>
      <c r="C14" s="296"/>
      <c r="D14" s="296"/>
      <c r="E14" s="296"/>
      <c r="F14" s="296"/>
      <c r="G14" s="296"/>
      <c r="H14" s="296"/>
      <c r="I14" s="297"/>
      <c r="J14" s="71"/>
      <c r="K14" s="71"/>
      <c r="L14" s="72"/>
      <c r="M14" s="73"/>
    </row>
    <row r="15" spans="1:13" ht="18.75" x14ac:dyDescent="0.3">
      <c r="A15" s="73"/>
      <c r="B15" s="295" t="s">
        <v>115</v>
      </c>
      <c r="C15" s="296"/>
      <c r="D15" s="296"/>
      <c r="E15" s="296"/>
      <c r="F15" s="296"/>
      <c r="G15" s="296"/>
      <c r="H15" s="296"/>
      <c r="I15" s="297"/>
      <c r="J15" s="71"/>
      <c r="K15" s="71"/>
      <c r="L15" s="72"/>
      <c r="M15" s="73"/>
    </row>
    <row r="16" spans="1:13" ht="19.5" thickBot="1" x14ac:dyDescent="0.35">
      <c r="A16" s="74"/>
      <c r="B16" s="292" t="s">
        <v>49</v>
      </c>
      <c r="C16" s="293"/>
      <c r="D16" s="293"/>
      <c r="E16" s="293"/>
      <c r="F16" s="293"/>
      <c r="G16" s="293"/>
      <c r="H16" s="293"/>
      <c r="I16" s="294"/>
      <c r="J16" s="75"/>
      <c r="K16" s="75"/>
      <c r="L16" s="76"/>
      <c r="M16" s="74"/>
    </row>
    <row r="17" spans="1:13" ht="21.75" thickTop="1" x14ac:dyDescent="0.35">
      <c r="A17" s="277" t="s">
        <v>26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9"/>
      <c r="L17" s="169"/>
      <c r="M17" s="78"/>
    </row>
    <row r="18" spans="1:13" ht="21" x14ac:dyDescent="0.35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8" t="s">
        <v>88</v>
      </c>
      <c r="L18" s="149"/>
      <c r="M18" s="106"/>
    </row>
    <row r="19" spans="1:13" ht="21.75" thickBot="1" x14ac:dyDescent="0.4">
      <c r="A19" s="280" t="s">
        <v>110</v>
      </c>
      <c r="B19" s="281"/>
      <c r="C19" s="281"/>
      <c r="D19" s="281"/>
      <c r="E19" s="281"/>
      <c r="F19" s="281"/>
      <c r="G19" s="281"/>
      <c r="H19" s="281"/>
      <c r="I19" s="281"/>
      <c r="J19" s="281"/>
      <c r="K19" s="79" t="s">
        <v>27</v>
      </c>
      <c r="L19" s="80"/>
      <c r="M19" s="81"/>
    </row>
    <row r="20" spans="1:13" ht="21.75" thickTop="1" x14ac:dyDescent="0.3">
      <c r="A20" s="82"/>
      <c r="B20" s="85" t="s">
        <v>91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1" x14ac:dyDescent="0.3">
      <c r="A21" s="82"/>
      <c r="B21" s="86" t="s">
        <v>65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2.5" customHeight="1" x14ac:dyDescent="0.3">
      <c r="A22" s="82"/>
      <c r="B22" s="86" t="s">
        <v>111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2.5" customHeight="1" x14ac:dyDescent="0.3">
      <c r="A23" s="82"/>
      <c r="B23" s="86"/>
      <c r="C23" s="170" t="s">
        <v>112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13" ht="21" x14ac:dyDescent="0.35">
      <c r="A24" s="45"/>
      <c r="B24" s="89" t="s">
        <v>28</v>
      </c>
      <c r="C24" s="89"/>
      <c r="D24" s="90"/>
      <c r="E24" s="89"/>
      <c r="F24" s="89"/>
      <c r="G24" s="89"/>
      <c r="H24" s="90"/>
      <c r="I24" s="90"/>
      <c r="J24" s="90"/>
      <c r="K24" s="275"/>
      <c r="L24" s="275"/>
      <c r="M24" s="275"/>
    </row>
    <row r="25" spans="1:13" ht="18.75" x14ac:dyDescent="0.3">
      <c r="A25" s="44"/>
      <c r="B25" s="91"/>
      <c r="C25" s="92"/>
      <c r="D25" s="93" t="s">
        <v>37</v>
      </c>
      <c r="E25" s="92"/>
      <c r="F25" s="92"/>
      <c r="G25" s="92"/>
      <c r="H25" s="93"/>
      <c r="I25" s="93"/>
      <c r="J25" s="93"/>
      <c r="K25" s="276"/>
      <c r="L25" s="276"/>
      <c r="M25" s="276"/>
    </row>
    <row r="26" spans="1:13" ht="21" x14ac:dyDescent="0.35">
      <c r="A26" s="45"/>
      <c r="B26" s="89" t="s">
        <v>30</v>
      </c>
      <c r="C26" s="94"/>
      <c r="D26" s="95"/>
      <c r="E26" s="95"/>
      <c r="F26" s="95"/>
      <c r="G26" s="95"/>
      <c r="H26" s="115"/>
      <c r="I26" s="115"/>
      <c r="K26" s="116" t="s">
        <v>31</v>
      </c>
      <c r="L26" s="89"/>
      <c r="M26" s="89"/>
    </row>
    <row r="27" spans="1:13" ht="21" x14ac:dyDescent="0.35">
      <c r="A27" s="44"/>
      <c r="B27" s="91"/>
      <c r="C27" s="92"/>
      <c r="D27" s="93" t="s">
        <v>29</v>
      </c>
      <c r="E27" s="93"/>
      <c r="F27" s="93"/>
      <c r="G27" s="93"/>
      <c r="H27" s="115"/>
      <c r="I27" s="115"/>
      <c r="J27" s="115"/>
      <c r="K27" s="275"/>
      <c r="L27" s="275"/>
      <c r="M27" s="275"/>
    </row>
    <row r="28" spans="1:13" ht="21" x14ac:dyDescent="0.35">
      <c r="A28" s="45"/>
      <c r="B28" s="89" t="s">
        <v>30</v>
      </c>
      <c r="C28" s="94"/>
      <c r="D28" s="95"/>
      <c r="E28" s="95"/>
      <c r="F28" s="95"/>
      <c r="G28" s="95"/>
      <c r="H28" s="115"/>
      <c r="I28" s="115"/>
      <c r="K28" s="116" t="s">
        <v>32</v>
      </c>
      <c r="L28" s="96"/>
      <c r="M28" s="96"/>
    </row>
    <row r="29" spans="1:13" ht="21" x14ac:dyDescent="0.35">
      <c r="A29" s="46"/>
      <c r="B29" s="91"/>
      <c r="C29" s="92"/>
      <c r="D29" s="93" t="s">
        <v>29</v>
      </c>
      <c r="E29" s="93"/>
      <c r="F29" s="93"/>
      <c r="G29" s="93"/>
      <c r="H29" s="115"/>
      <c r="I29" s="115"/>
      <c r="K29" s="116" t="s">
        <v>105</v>
      </c>
      <c r="L29" s="96"/>
      <c r="M29" s="96"/>
    </row>
    <row r="30" spans="1:13" ht="21" x14ac:dyDescent="0.35">
      <c r="A30" s="47"/>
      <c r="B30" s="89" t="s">
        <v>33</v>
      </c>
      <c r="C30" s="94"/>
      <c r="D30" s="95"/>
      <c r="E30" s="95"/>
      <c r="F30" s="95"/>
      <c r="G30" s="95"/>
      <c r="H30" s="115"/>
      <c r="I30" s="115"/>
      <c r="K30" s="116" t="s">
        <v>34</v>
      </c>
      <c r="L30" s="96"/>
      <c r="M30" s="96"/>
    </row>
    <row r="31" spans="1:13" ht="21" x14ac:dyDescent="0.35">
      <c r="A31" s="47"/>
      <c r="B31" s="91"/>
      <c r="C31" s="92"/>
      <c r="D31" s="93" t="s">
        <v>29</v>
      </c>
      <c r="E31" s="93"/>
      <c r="F31" s="93"/>
      <c r="G31" s="93"/>
      <c r="H31" s="115"/>
      <c r="I31" s="115"/>
      <c r="K31" s="117" t="s">
        <v>106</v>
      </c>
      <c r="L31" s="96"/>
      <c r="M31" s="96"/>
    </row>
    <row r="32" spans="1:13" ht="21" x14ac:dyDescent="0.35">
      <c r="A32" s="47"/>
      <c r="B32" s="91"/>
      <c r="C32" s="92"/>
      <c r="D32" s="93"/>
      <c r="E32" s="93"/>
      <c r="F32" s="93"/>
      <c r="G32" s="93"/>
      <c r="H32" s="115"/>
      <c r="I32" s="115"/>
      <c r="K32" s="117"/>
      <c r="L32" s="96"/>
      <c r="M32" s="96"/>
    </row>
    <row r="33" spans="1:13" ht="21" x14ac:dyDescent="0.35">
      <c r="A33" s="47"/>
      <c r="B33" s="91"/>
      <c r="C33" s="92"/>
      <c r="D33" s="93"/>
      <c r="E33" s="93"/>
      <c r="F33" s="93"/>
      <c r="G33" s="93"/>
      <c r="H33" s="115"/>
      <c r="I33" s="115"/>
      <c r="K33" s="117"/>
      <c r="L33" s="96"/>
      <c r="M33" s="96"/>
    </row>
    <row r="34" spans="1:13" ht="21" x14ac:dyDescent="0.35">
      <c r="A34" s="47"/>
      <c r="B34" s="91"/>
      <c r="C34" s="92"/>
      <c r="D34" s="93"/>
      <c r="E34" s="93"/>
      <c r="F34" s="93"/>
      <c r="G34" s="93"/>
      <c r="H34" s="115"/>
      <c r="I34" s="115"/>
      <c r="K34" s="117"/>
      <c r="L34" s="96"/>
      <c r="M34" s="96"/>
    </row>
    <row r="35" spans="1:13" ht="21" x14ac:dyDescent="0.35">
      <c r="A35" s="47"/>
      <c r="B35" s="91"/>
      <c r="C35" s="92"/>
      <c r="D35" s="93"/>
      <c r="E35" s="93"/>
      <c r="F35" s="93"/>
      <c r="G35" s="93"/>
      <c r="H35" s="115"/>
      <c r="I35" s="115"/>
      <c r="K35" s="117"/>
      <c r="L35" s="96"/>
      <c r="M35" s="96"/>
    </row>
    <row r="36" spans="1:13" ht="21" x14ac:dyDescent="0.35">
      <c r="A36" s="47"/>
      <c r="B36" s="91"/>
      <c r="C36" s="92"/>
      <c r="D36" s="93"/>
      <c r="E36" s="93"/>
      <c r="F36" s="93"/>
      <c r="G36" s="93"/>
      <c r="H36" s="115"/>
      <c r="I36" s="115"/>
      <c r="K36" s="117"/>
      <c r="L36" s="96"/>
      <c r="M36" s="96"/>
    </row>
    <row r="37" spans="1:13" ht="21" x14ac:dyDescent="0.35">
      <c r="A37" s="47"/>
      <c r="B37" s="91"/>
      <c r="C37" s="92"/>
      <c r="D37" s="93"/>
      <c r="E37" s="93"/>
      <c r="F37" s="93"/>
      <c r="G37" s="93"/>
      <c r="H37" s="115"/>
      <c r="I37" s="115"/>
      <c r="K37" s="117"/>
      <c r="L37" s="96"/>
      <c r="M37" s="96"/>
    </row>
    <row r="38" spans="1:13" ht="18.75" x14ac:dyDescent="0.3">
      <c r="A38" s="311" t="s">
        <v>35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</row>
    <row r="39" spans="1:13" ht="21" x14ac:dyDescent="0.35">
      <c r="A39" s="310" t="s">
        <v>50</v>
      </c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</row>
    <row r="40" spans="1:13" ht="21" x14ac:dyDescent="0.35">
      <c r="A40" s="118" t="s">
        <v>16</v>
      </c>
      <c r="B40" s="312" t="s">
        <v>87</v>
      </c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</row>
    <row r="41" spans="1:13" ht="21" x14ac:dyDescent="0.35">
      <c r="A41" s="119" t="s">
        <v>16</v>
      </c>
      <c r="B41" s="307" t="s">
        <v>52</v>
      </c>
      <c r="C41" s="307"/>
      <c r="D41" s="307"/>
      <c r="E41" s="50"/>
      <c r="F41" s="314"/>
      <c r="G41" s="314"/>
      <c r="H41" s="314"/>
      <c r="I41" s="314"/>
      <c r="J41" s="314"/>
      <c r="K41" s="48"/>
      <c r="L41" s="49"/>
      <c r="M41" s="49"/>
    </row>
    <row r="42" spans="1:13" ht="21" x14ac:dyDescent="0.35">
      <c r="A42" s="119" t="s">
        <v>16</v>
      </c>
      <c r="B42" s="50" t="s">
        <v>18</v>
      </c>
      <c r="C42" s="50"/>
      <c r="D42" s="50"/>
      <c r="E42" s="150"/>
      <c r="F42" s="150"/>
      <c r="G42" s="150"/>
      <c r="H42" s="150"/>
      <c r="I42" s="150"/>
      <c r="J42" s="150"/>
      <c r="K42" s="150"/>
      <c r="L42" s="150"/>
      <c r="M42" s="150"/>
    </row>
    <row r="43" spans="1:13" ht="21" x14ac:dyDescent="0.35">
      <c r="A43" s="119" t="s">
        <v>16</v>
      </c>
      <c r="B43" s="50" t="s">
        <v>86</v>
      </c>
      <c r="C43" s="50"/>
      <c r="D43" s="50"/>
      <c r="E43" s="50"/>
      <c r="F43" s="50"/>
      <c r="G43" s="50"/>
      <c r="H43" s="83"/>
      <c r="I43" s="83"/>
      <c r="J43" s="151"/>
      <c r="K43" s="155"/>
      <c r="L43" s="302"/>
      <c r="M43" s="302"/>
    </row>
    <row r="44" spans="1:13" ht="21" x14ac:dyDescent="0.35">
      <c r="A44" s="119" t="s">
        <v>16</v>
      </c>
      <c r="B44" s="307" t="s">
        <v>3</v>
      </c>
      <c r="C44" s="307"/>
      <c r="D44" s="307"/>
      <c r="E44" s="307"/>
      <c r="F44" s="307"/>
      <c r="G44" s="307"/>
      <c r="H44" s="308"/>
      <c r="I44" s="308"/>
      <c r="J44" s="309" t="s">
        <v>20</v>
      </c>
      <c r="K44" s="309"/>
      <c r="L44" s="308" t="s">
        <v>20</v>
      </c>
      <c r="M44" s="308"/>
    </row>
    <row r="45" spans="1:13" ht="21.75" thickBot="1" x14ac:dyDescent="0.4">
      <c r="A45" s="53"/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ht="21.75" thickTop="1" x14ac:dyDescent="0.25">
      <c r="A46" s="282" t="s">
        <v>4</v>
      </c>
      <c r="B46" s="284" t="s">
        <v>5</v>
      </c>
      <c r="C46" s="285"/>
      <c r="D46" s="285"/>
      <c r="E46" s="285"/>
      <c r="F46" s="285"/>
      <c r="G46" s="285"/>
      <c r="H46" s="285"/>
      <c r="I46" s="286"/>
      <c r="J46" s="152" t="s">
        <v>21</v>
      </c>
      <c r="K46" s="290" t="s">
        <v>22</v>
      </c>
      <c r="L46" s="56" t="s">
        <v>23</v>
      </c>
      <c r="M46" s="282" t="s">
        <v>10</v>
      </c>
    </row>
    <row r="47" spans="1:13" ht="21.75" thickBot="1" x14ac:dyDescent="0.3">
      <c r="A47" s="283"/>
      <c r="B47" s="287"/>
      <c r="C47" s="288"/>
      <c r="D47" s="288"/>
      <c r="E47" s="288"/>
      <c r="F47" s="288"/>
      <c r="G47" s="288"/>
      <c r="H47" s="288"/>
      <c r="I47" s="289"/>
      <c r="J47" s="57" t="s">
        <v>24</v>
      </c>
      <c r="K47" s="291"/>
      <c r="L47" s="88" t="s">
        <v>24</v>
      </c>
      <c r="M47" s="283"/>
    </row>
    <row r="48" spans="1:13" ht="21.75" thickTop="1" x14ac:dyDescent="0.35">
      <c r="A48" s="58">
        <v>1</v>
      </c>
      <c r="B48" s="298" t="s">
        <v>25</v>
      </c>
      <c r="C48" s="299"/>
      <c r="D48" s="299"/>
      <c r="E48" s="299"/>
      <c r="F48" s="299"/>
      <c r="G48" s="299"/>
      <c r="H48" s="299"/>
      <c r="I48" s="300"/>
      <c r="J48" s="59"/>
      <c r="K48" s="60">
        <v>1.3073999999999999</v>
      </c>
      <c r="L48" s="59"/>
      <c r="M48" s="61"/>
    </row>
    <row r="49" spans="1:13" ht="21" x14ac:dyDescent="0.35">
      <c r="A49" s="62"/>
      <c r="B49" s="301"/>
      <c r="C49" s="302"/>
      <c r="D49" s="302"/>
      <c r="E49" s="302"/>
      <c r="F49" s="302"/>
      <c r="G49" s="302"/>
      <c r="H49" s="302"/>
      <c r="I49" s="303"/>
      <c r="J49" s="63"/>
      <c r="K49" s="64"/>
      <c r="L49" s="63"/>
      <c r="M49" s="65"/>
    </row>
    <row r="50" spans="1:13" ht="21" x14ac:dyDescent="0.35">
      <c r="A50" s="62"/>
      <c r="B50" s="315"/>
      <c r="C50" s="316"/>
      <c r="D50" s="316"/>
      <c r="E50" s="316"/>
      <c r="F50" s="316"/>
      <c r="G50" s="316"/>
      <c r="H50" s="316"/>
      <c r="I50" s="317"/>
      <c r="J50" s="66"/>
      <c r="K50" s="64"/>
      <c r="L50" s="63"/>
      <c r="M50" s="65"/>
    </row>
    <row r="51" spans="1:13" ht="21" x14ac:dyDescent="0.35">
      <c r="A51" s="154"/>
      <c r="B51" s="304" t="s">
        <v>45</v>
      </c>
      <c r="C51" s="305"/>
      <c r="D51" s="305"/>
      <c r="E51" s="305"/>
      <c r="F51" s="305"/>
      <c r="G51" s="305"/>
      <c r="H51" s="305"/>
      <c r="I51" s="306"/>
      <c r="J51" s="68"/>
      <c r="K51" s="64"/>
      <c r="L51" s="69"/>
      <c r="M51" s="65"/>
    </row>
    <row r="52" spans="1:13" ht="18.75" x14ac:dyDescent="0.3">
      <c r="A52" s="70"/>
      <c r="B52" s="295" t="s">
        <v>46</v>
      </c>
      <c r="C52" s="296"/>
      <c r="D52" s="296"/>
      <c r="E52" s="296"/>
      <c r="F52" s="296"/>
      <c r="G52" s="296"/>
      <c r="H52" s="296"/>
      <c r="I52" s="297"/>
      <c r="J52" s="71"/>
      <c r="K52" s="71"/>
      <c r="L52" s="72"/>
      <c r="M52" s="73"/>
    </row>
    <row r="53" spans="1:13" ht="18.75" x14ac:dyDescent="0.3">
      <c r="A53" s="73"/>
      <c r="B53" s="295" t="s">
        <v>47</v>
      </c>
      <c r="C53" s="296"/>
      <c r="D53" s="296"/>
      <c r="E53" s="296"/>
      <c r="F53" s="296"/>
      <c r="G53" s="296"/>
      <c r="H53" s="296"/>
      <c r="I53" s="297"/>
      <c r="J53" s="71"/>
      <c r="K53" s="71"/>
      <c r="L53" s="72"/>
      <c r="M53" s="73"/>
    </row>
    <row r="54" spans="1:13" ht="18.75" x14ac:dyDescent="0.3">
      <c r="A54" s="73"/>
      <c r="B54" s="295" t="s">
        <v>114</v>
      </c>
      <c r="C54" s="296"/>
      <c r="D54" s="296"/>
      <c r="E54" s="296"/>
      <c r="F54" s="296"/>
      <c r="G54" s="296"/>
      <c r="H54" s="296"/>
      <c r="I54" s="297"/>
      <c r="J54" s="71"/>
      <c r="K54" s="71"/>
      <c r="L54" s="72"/>
      <c r="M54" s="73"/>
    </row>
    <row r="55" spans="1:13" ht="19.5" thickBot="1" x14ac:dyDescent="0.35">
      <c r="A55" s="74"/>
      <c r="B55" s="292" t="s">
        <v>49</v>
      </c>
      <c r="C55" s="293"/>
      <c r="D55" s="293"/>
      <c r="E55" s="293"/>
      <c r="F55" s="293"/>
      <c r="G55" s="293"/>
      <c r="H55" s="293"/>
      <c r="I55" s="294"/>
      <c r="J55" s="75"/>
      <c r="K55" s="75"/>
      <c r="L55" s="76"/>
      <c r="M55" s="74"/>
    </row>
    <row r="56" spans="1:13" ht="21.75" thickTop="1" x14ac:dyDescent="0.35">
      <c r="A56" s="277" t="s">
        <v>26</v>
      </c>
      <c r="B56" s="278"/>
      <c r="C56" s="278"/>
      <c r="D56" s="278"/>
      <c r="E56" s="278"/>
      <c r="F56" s="278"/>
      <c r="G56" s="278"/>
      <c r="H56" s="278"/>
      <c r="I56" s="278"/>
      <c r="J56" s="278"/>
      <c r="K56" s="279"/>
      <c r="L56" s="77"/>
      <c r="M56" s="78"/>
    </row>
    <row r="57" spans="1:13" ht="21.75" thickBot="1" x14ac:dyDescent="0.4">
      <c r="A57" s="280" t="s">
        <v>90</v>
      </c>
      <c r="B57" s="281"/>
      <c r="C57" s="281"/>
      <c r="D57" s="281"/>
      <c r="E57" s="281"/>
      <c r="F57" s="281"/>
      <c r="G57" s="281"/>
      <c r="H57" s="281"/>
      <c r="I57" s="281"/>
      <c r="J57" s="281"/>
      <c r="K57" s="79" t="s">
        <v>27</v>
      </c>
      <c r="L57" s="80"/>
      <c r="M57" s="81"/>
    </row>
    <row r="58" spans="1:13" ht="19.5" thickTop="1" x14ac:dyDescent="0.3">
      <c r="A58" s="82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</row>
    <row r="59" spans="1:13" ht="21" x14ac:dyDescent="0.3">
      <c r="A59" s="82"/>
      <c r="B59" s="85" t="s">
        <v>89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</row>
    <row r="60" spans="1:13" ht="21" x14ac:dyDescent="0.3">
      <c r="A60" s="82"/>
      <c r="B60" s="86" t="s">
        <v>65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</row>
    <row r="61" spans="1:13" ht="21" x14ac:dyDescent="0.3">
      <c r="A61" s="82"/>
      <c r="B61" s="86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</row>
    <row r="62" spans="1:13" ht="21" x14ac:dyDescent="0.35">
      <c r="A62" s="45"/>
      <c r="B62" s="89" t="s">
        <v>28</v>
      </c>
      <c r="C62" s="89"/>
      <c r="D62" s="90"/>
      <c r="E62" s="89"/>
      <c r="F62" s="89"/>
      <c r="G62" s="89"/>
      <c r="H62" s="90"/>
      <c r="I62" s="90"/>
      <c r="J62" s="90"/>
      <c r="K62" s="275"/>
      <c r="L62" s="275"/>
      <c r="M62" s="275"/>
    </row>
    <row r="63" spans="1:13" ht="18.75" x14ac:dyDescent="0.3">
      <c r="A63" s="44"/>
      <c r="B63" s="91"/>
      <c r="C63" s="92"/>
      <c r="D63" s="93" t="s">
        <v>37</v>
      </c>
      <c r="E63" s="92"/>
      <c r="F63" s="92"/>
      <c r="G63" s="92"/>
      <c r="H63" s="93"/>
      <c r="I63" s="93"/>
      <c r="J63" s="93"/>
      <c r="K63" s="276"/>
      <c r="L63" s="276"/>
      <c r="M63" s="276"/>
    </row>
    <row r="64" spans="1:13" ht="21" x14ac:dyDescent="0.35">
      <c r="A64" s="45"/>
      <c r="B64" s="89" t="s">
        <v>30</v>
      </c>
      <c r="C64" s="94"/>
      <c r="D64" s="95"/>
      <c r="E64" s="95"/>
      <c r="F64" s="95"/>
      <c r="G64" s="95"/>
      <c r="H64" s="115"/>
      <c r="I64" s="115"/>
      <c r="K64" s="116" t="s">
        <v>31</v>
      </c>
      <c r="L64" s="89"/>
      <c r="M64" s="89"/>
    </row>
    <row r="65" spans="1:13" ht="21" x14ac:dyDescent="0.35">
      <c r="A65" s="44"/>
      <c r="B65" s="91"/>
      <c r="C65" s="92"/>
      <c r="D65" s="93" t="s">
        <v>29</v>
      </c>
      <c r="E65" s="93"/>
      <c r="F65" s="93"/>
      <c r="G65" s="93"/>
      <c r="H65" s="115"/>
      <c r="I65" s="115"/>
      <c r="J65" s="115"/>
      <c r="K65" s="275"/>
      <c r="L65" s="275"/>
      <c r="M65" s="275"/>
    </row>
    <row r="66" spans="1:13" ht="21" x14ac:dyDescent="0.35">
      <c r="A66" s="45"/>
      <c r="B66" s="89" t="s">
        <v>30</v>
      </c>
      <c r="C66" s="94"/>
      <c r="D66" s="95"/>
      <c r="E66" s="95"/>
      <c r="F66" s="95"/>
      <c r="G66" s="95"/>
      <c r="H66" s="115"/>
      <c r="I66" s="115"/>
      <c r="K66" s="116" t="s">
        <v>32</v>
      </c>
      <c r="L66" s="96"/>
      <c r="M66" s="96"/>
    </row>
    <row r="67" spans="1:13" ht="21" x14ac:dyDescent="0.35">
      <c r="A67" s="46"/>
      <c r="B67" s="91"/>
      <c r="C67" s="92"/>
      <c r="D67" s="93" t="s">
        <v>29</v>
      </c>
      <c r="E67" s="93"/>
      <c r="F67" s="93"/>
      <c r="G67" s="93"/>
      <c r="H67" s="115"/>
      <c r="I67" s="115"/>
      <c r="K67" s="116" t="s">
        <v>113</v>
      </c>
      <c r="L67" s="96"/>
      <c r="M67" s="96"/>
    </row>
    <row r="68" spans="1:13" ht="21" x14ac:dyDescent="0.35">
      <c r="A68" s="47"/>
      <c r="B68" s="89" t="s">
        <v>33</v>
      </c>
      <c r="C68" s="94"/>
      <c r="D68" s="95"/>
      <c r="E68" s="95"/>
      <c r="F68" s="95"/>
      <c r="G68" s="95"/>
      <c r="H68" s="115"/>
      <c r="I68" s="115"/>
      <c r="K68" s="116" t="s">
        <v>34</v>
      </c>
      <c r="L68" s="96"/>
      <c r="M68" s="96"/>
    </row>
    <row r="69" spans="1:13" ht="21" x14ac:dyDescent="0.35">
      <c r="A69" s="47"/>
      <c r="B69" s="91"/>
      <c r="C69" s="92"/>
      <c r="D69" s="93" t="s">
        <v>29</v>
      </c>
      <c r="E69" s="93"/>
      <c r="F69" s="93"/>
      <c r="G69" s="93"/>
      <c r="H69" s="115"/>
      <c r="I69" s="115"/>
      <c r="K69" s="116" t="s">
        <v>113</v>
      </c>
      <c r="L69" s="96"/>
      <c r="M69" s="96"/>
    </row>
  </sheetData>
  <mergeCells count="58">
    <mergeCell ref="K62:M62"/>
    <mergeCell ref="K63:M63"/>
    <mergeCell ref="K65:M65"/>
    <mergeCell ref="B54:I54"/>
    <mergeCell ref="B55:I55"/>
    <mergeCell ref="A56:K56"/>
    <mergeCell ref="A57:J57"/>
    <mergeCell ref="B58:G58"/>
    <mergeCell ref="H58:J58"/>
    <mergeCell ref="K58:M58"/>
    <mergeCell ref="B49:I49"/>
    <mergeCell ref="B50:I50"/>
    <mergeCell ref="B51:I51"/>
    <mergeCell ref="B52:I52"/>
    <mergeCell ref="B53:I53"/>
    <mergeCell ref="A46:A47"/>
    <mergeCell ref="B46:I47"/>
    <mergeCell ref="K46:K47"/>
    <mergeCell ref="M46:M47"/>
    <mergeCell ref="B48:I48"/>
    <mergeCell ref="L43:M43"/>
    <mergeCell ref="B44:G44"/>
    <mergeCell ref="H44:I44"/>
    <mergeCell ref="J44:K44"/>
    <mergeCell ref="L44:M44"/>
    <mergeCell ref="A38:M38"/>
    <mergeCell ref="A39:M39"/>
    <mergeCell ref="B40:D40"/>
    <mergeCell ref="E40:M40"/>
    <mergeCell ref="B41:D41"/>
    <mergeCell ref="F41:J41"/>
    <mergeCell ref="A2:M2"/>
    <mergeCell ref="A1:M1"/>
    <mergeCell ref="B3:D3"/>
    <mergeCell ref="E3:M3"/>
    <mergeCell ref="F4:J4"/>
    <mergeCell ref="L6:M6"/>
    <mergeCell ref="B4:D4"/>
    <mergeCell ref="B7:G7"/>
    <mergeCell ref="H7:I7"/>
    <mergeCell ref="J7:K7"/>
    <mergeCell ref="L7:M7"/>
    <mergeCell ref="A8:A9"/>
    <mergeCell ref="B8:I9"/>
    <mergeCell ref="K8:K9"/>
    <mergeCell ref="M8:M9"/>
    <mergeCell ref="B16:I16"/>
    <mergeCell ref="B13:I13"/>
    <mergeCell ref="B14:I14"/>
    <mergeCell ref="B15:I15"/>
    <mergeCell ref="B10:I10"/>
    <mergeCell ref="B11:I11"/>
    <mergeCell ref="B12:I12"/>
    <mergeCell ref="K27:M27"/>
    <mergeCell ref="K24:M24"/>
    <mergeCell ref="K25:M25"/>
    <mergeCell ref="A17:K17"/>
    <mergeCell ref="A19:J19"/>
  </mergeCells>
  <pageMargins left="0.6692913385826772" right="0.31496062992125984" top="0.35433070866141736" bottom="0.19685039370078741" header="0.11811023622047245" footer="0.11811023622047245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Layout" topLeftCell="A13" zoomScaleNormal="100" workbookViewId="0">
      <selection activeCell="D35" sqref="D35"/>
    </sheetView>
  </sheetViews>
  <sheetFormatPr defaultRowHeight="14.25" x14ac:dyDescent="0.2"/>
  <cols>
    <col min="5" max="5" width="7.25" customWidth="1"/>
    <col min="6" max="6" width="9.125" customWidth="1"/>
    <col min="7" max="7" width="2" customWidth="1"/>
    <col min="8" max="8" width="6" customWidth="1"/>
    <col min="9" max="9" width="6.875" customWidth="1"/>
    <col min="10" max="10" width="1.75" customWidth="1"/>
    <col min="11" max="11" width="10.375" customWidth="1"/>
  </cols>
  <sheetData>
    <row r="1" spans="1:11" ht="21.75" customHeight="1" x14ac:dyDescent="0.35">
      <c r="A1" s="158" t="s">
        <v>93</v>
      </c>
      <c r="C1" s="158"/>
      <c r="D1" s="158"/>
      <c r="E1" s="158"/>
      <c r="F1" s="158"/>
      <c r="G1" s="158"/>
      <c r="H1" s="158"/>
      <c r="I1" s="158"/>
      <c r="J1" s="158"/>
      <c r="K1" s="114" t="s">
        <v>38</v>
      </c>
    </row>
    <row r="2" spans="1:11" ht="22.5" x14ac:dyDescent="0.35">
      <c r="A2" s="319" t="s">
        <v>109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21" x14ac:dyDescent="0.35">
      <c r="A3" s="312" t="s">
        <v>17</v>
      </c>
      <c r="B3" s="312"/>
      <c r="C3" s="312"/>
      <c r="D3" s="313"/>
      <c r="E3" s="313"/>
      <c r="F3" s="313"/>
      <c r="G3" s="313"/>
      <c r="H3" s="313"/>
      <c r="I3" s="313"/>
      <c r="J3" s="313"/>
      <c r="K3" s="313"/>
    </row>
    <row r="4" spans="1:11" ht="21" x14ac:dyDescent="0.35">
      <c r="A4" s="307" t="s">
        <v>1</v>
      </c>
      <c r="B4" s="307"/>
      <c r="C4" s="307"/>
      <c r="D4" s="97"/>
      <c r="E4" s="97"/>
      <c r="F4" s="97"/>
      <c r="G4" s="101"/>
      <c r="I4" s="302"/>
      <c r="J4" s="302"/>
      <c r="K4" s="302"/>
    </row>
    <row r="5" spans="1:11" ht="21" x14ac:dyDescent="0.35">
      <c r="A5" s="307" t="s">
        <v>18</v>
      </c>
      <c r="B5" s="307"/>
      <c r="C5" s="51"/>
      <c r="D5" s="51"/>
      <c r="E5" s="51"/>
      <c r="F5" s="51"/>
      <c r="G5" s="51"/>
      <c r="H5" s="51"/>
      <c r="I5" s="51"/>
      <c r="J5" s="51"/>
      <c r="K5" s="51"/>
    </row>
    <row r="6" spans="1:11" ht="21" x14ac:dyDescent="0.35">
      <c r="A6" s="50" t="s">
        <v>107</v>
      </c>
      <c r="B6" s="50"/>
      <c r="C6" s="50"/>
      <c r="D6" s="50"/>
      <c r="E6" s="83" t="s">
        <v>6</v>
      </c>
      <c r="F6" s="156" t="s">
        <v>66</v>
      </c>
      <c r="G6" s="83"/>
      <c r="I6" s="83"/>
      <c r="J6" s="83"/>
      <c r="K6" s="102"/>
    </row>
    <row r="7" spans="1:11" ht="21" x14ac:dyDescent="0.35">
      <c r="A7" s="307" t="s">
        <v>3</v>
      </c>
      <c r="B7" s="307"/>
      <c r="C7" s="307"/>
      <c r="D7" s="307"/>
      <c r="E7" s="113"/>
      <c r="F7" s="102"/>
      <c r="G7" s="302"/>
      <c r="H7" s="302"/>
      <c r="I7" s="302"/>
      <c r="J7" s="308" t="str">
        <f>[1]ปร.5หน้าเดียว!M6</f>
        <v xml:space="preserve"> </v>
      </c>
      <c r="K7" s="308"/>
    </row>
    <row r="8" spans="1:11" ht="21.75" thickBot="1" x14ac:dyDescent="0.4">
      <c r="A8" s="347"/>
      <c r="B8" s="347"/>
      <c r="C8" s="347"/>
      <c r="D8" s="347"/>
      <c r="E8" s="347"/>
      <c r="F8" s="347"/>
      <c r="G8" s="347"/>
      <c r="H8" s="347"/>
      <c r="I8" s="347"/>
      <c r="J8" s="347"/>
      <c r="K8" s="347"/>
    </row>
    <row r="9" spans="1:11" ht="21.75" thickTop="1" x14ac:dyDescent="0.2">
      <c r="A9" s="348" t="s">
        <v>4</v>
      </c>
      <c r="B9" s="284" t="s">
        <v>5</v>
      </c>
      <c r="C9" s="285"/>
      <c r="D9" s="285"/>
      <c r="E9" s="285"/>
      <c r="F9" s="285"/>
      <c r="G9" s="286"/>
      <c r="H9" s="350" t="s">
        <v>23</v>
      </c>
      <c r="I9" s="351"/>
      <c r="J9" s="352"/>
      <c r="K9" s="348" t="s">
        <v>10</v>
      </c>
    </row>
    <row r="10" spans="1:11" ht="21.75" thickBot="1" x14ac:dyDescent="0.25">
      <c r="A10" s="349"/>
      <c r="B10" s="287"/>
      <c r="C10" s="288"/>
      <c r="D10" s="288"/>
      <c r="E10" s="288"/>
      <c r="F10" s="288"/>
      <c r="G10" s="289"/>
      <c r="H10" s="353" t="s">
        <v>24</v>
      </c>
      <c r="I10" s="354"/>
      <c r="J10" s="355"/>
      <c r="K10" s="349"/>
    </row>
    <row r="11" spans="1:11" ht="21.75" thickTop="1" x14ac:dyDescent="0.35">
      <c r="A11" s="61"/>
      <c r="B11" s="341" t="s">
        <v>39</v>
      </c>
      <c r="C11" s="342"/>
      <c r="D11" s="342"/>
      <c r="E11" s="342"/>
      <c r="F11" s="342"/>
      <c r="G11" s="343"/>
      <c r="H11" s="344"/>
      <c r="I11" s="345"/>
      <c r="J11" s="346"/>
      <c r="K11" s="61"/>
    </row>
    <row r="12" spans="1:11" ht="21" x14ac:dyDescent="0.35">
      <c r="A12" s="103">
        <f>A11+1</f>
        <v>1</v>
      </c>
      <c r="B12" s="301"/>
      <c r="C12" s="302"/>
      <c r="D12" s="302"/>
      <c r="E12" s="302"/>
      <c r="F12" s="302"/>
      <c r="G12" s="303"/>
      <c r="H12" s="338"/>
      <c r="I12" s="339"/>
      <c r="J12" s="340"/>
      <c r="K12" s="65"/>
    </row>
    <row r="13" spans="1:11" ht="21" x14ac:dyDescent="0.35">
      <c r="A13" s="103"/>
      <c r="B13" s="301"/>
      <c r="C13" s="302"/>
      <c r="D13" s="302"/>
      <c r="E13" s="302"/>
      <c r="F13" s="302"/>
      <c r="G13" s="303"/>
      <c r="H13" s="338"/>
      <c r="I13" s="339"/>
      <c r="J13" s="340"/>
      <c r="K13" s="65"/>
    </row>
    <row r="14" spans="1:11" ht="21" x14ac:dyDescent="0.35">
      <c r="A14" s="62"/>
      <c r="B14" s="335"/>
      <c r="C14" s="336"/>
      <c r="D14" s="336"/>
      <c r="E14" s="336"/>
      <c r="F14" s="336"/>
      <c r="G14" s="337"/>
      <c r="H14" s="338"/>
      <c r="I14" s="339"/>
      <c r="J14" s="340"/>
      <c r="K14" s="65"/>
    </row>
    <row r="15" spans="1:11" ht="21" x14ac:dyDescent="0.35">
      <c r="A15" s="62"/>
      <c r="B15" s="335"/>
      <c r="C15" s="336"/>
      <c r="D15" s="336"/>
      <c r="E15" s="336"/>
      <c r="F15" s="336"/>
      <c r="G15" s="337"/>
      <c r="H15" s="338"/>
      <c r="I15" s="339"/>
      <c r="J15" s="340"/>
      <c r="K15" s="65"/>
    </row>
    <row r="16" spans="1:11" ht="21" x14ac:dyDescent="0.35">
      <c r="A16" s="62"/>
      <c r="B16" s="335"/>
      <c r="C16" s="336"/>
      <c r="D16" s="336"/>
      <c r="E16" s="336"/>
      <c r="F16" s="336"/>
      <c r="G16" s="337"/>
      <c r="H16" s="338"/>
      <c r="I16" s="339"/>
      <c r="J16" s="340"/>
      <c r="K16" s="65"/>
    </row>
    <row r="17" spans="1:11" ht="21.75" thickBot="1" x14ac:dyDescent="0.4">
      <c r="A17" s="104"/>
      <c r="B17" s="325"/>
      <c r="C17" s="326"/>
      <c r="D17" s="326"/>
      <c r="E17" s="326"/>
      <c r="F17" s="326"/>
      <c r="G17" s="327"/>
      <c r="H17" s="328"/>
      <c r="I17" s="329"/>
      <c r="J17" s="330"/>
      <c r="K17" s="105"/>
    </row>
    <row r="18" spans="1:11" ht="22.5" thickTop="1" thickBot="1" x14ac:dyDescent="0.4">
      <c r="A18" s="331" t="s">
        <v>39</v>
      </c>
      <c r="B18" s="277" t="s">
        <v>108</v>
      </c>
      <c r="C18" s="278"/>
      <c r="D18" s="278"/>
      <c r="E18" s="278"/>
      <c r="F18" s="278"/>
      <c r="G18" s="279"/>
      <c r="H18" s="332"/>
      <c r="I18" s="333"/>
      <c r="J18" s="334"/>
      <c r="K18" s="106"/>
    </row>
    <row r="19" spans="1:11" ht="22.5" thickTop="1" thickBot="1" x14ac:dyDescent="0.4">
      <c r="A19" s="283"/>
      <c r="B19" s="280" t="str">
        <f>ปร.5!A19</f>
        <v>ตัวอักษร         (............................................................................................)</v>
      </c>
      <c r="C19" s="281"/>
      <c r="D19" s="281"/>
      <c r="E19" s="281"/>
      <c r="F19" s="281"/>
      <c r="G19" s="281"/>
      <c r="H19" s="281"/>
      <c r="I19" s="281"/>
      <c r="J19" s="281"/>
      <c r="K19" s="107"/>
    </row>
    <row r="20" spans="1:11" ht="21.75" thickTop="1" x14ac:dyDescent="0.3">
      <c r="A20" s="108"/>
      <c r="B20" s="324"/>
      <c r="C20" s="324"/>
      <c r="D20" s="324"/>
      <c r="E20" s="318"/>
      <c r="F20" s="318"/>
      <c r="G20" s="84"/>
      <c r="H20" s="92"/>
      <c r="I20" s="92"/>
      <c r="J20" s="92"/>
      <c r="K20" s="92"/>
    </row>
    <row r="21" spans="1:11" ht="21" x14ac:dyDescent="0.35">
      <c r="A21" s="321" t="s">
        <v>28</v>
      </c>
      <c r="B21" s="321"/>
      <c r="C21" s="321"/>
      <c r="D21" s="321"/>
      <c r="E21" s="322" t="s">
        <v>41</v>
      </c>
      <c r="F21" s="322"/>
      <c r="G21" s="95"/>
      <c r="H21" s="95"/>
      <c r="I21" s="109"/>
      <c r="J21" s="109"/>
      <c r="K21" s="110"/>
    </row>
    <row r="22" spans="1:11" ht="21" x14ac:dyDescent="0.35">
      <c r="A22" s="111"/>
      <c r="B22" s="324"/>
      <c r="C22" s="324"/>
      <c r="D22" s="324"/>
      <c r="E22" s="320" t="s">
        <v>42</v>
      </c>
      <c r="F22" s="320"/>
      <c r="G22" s="147"/>
      <c r="H22" s="147"/>
      <c r="I22" s="112"/>
      <c r="J22" s="112"/>
      <c r="K22" s="110"/>
    </row>
    <row r="23" spans="1:11" ht="21" x14ac:dyDescent="0.35">
      <c r="A23" s="321" t="s">
        <v>30</v>
      </c>
      <c r="B23" s="321"/>
      <c r="C23" s="321"/>
      <c r="D23" s="321"/>
      <c r="E23" s="322" t="s">
        <v>41</v>
      </c>
      <c r="F23" s="322"/>
      <c r="H23" s="112" t="s">
        <v>31</v>
      </c>
      <c r="I23" s="110"/>
    </row>
    <row r="24" spans="1:11" ht="21" x14ac:dyDescent="0.35">
      <c r="A24" s="45"/>
      <c r="B24" s="275"/>
      <c r="C24" s="275"/>
      <c r="D24" s="275"/>
      <c r="E24" s="320" t="s">
        <v>42</v>
      </c>
      <c r="F24" s="320"/>
      <c r="H24" s="98"/>
      <c r="I24" s="45"/>
    </row>
    <row r="25" spans="1:11" ht="21" x14ac:dyDescent="0.35">
      <c r="A25" s="323" t="s">
        <v>30</v>
      </c>
      <c r="B25" s="323"/>
      <c r="C25" s="323"/>
      <c r="D25" s="323"/>
      <c r="E25" s="322" t="s">
        <v>41</v>
      </c>
      <c r="F25" s="322"/>
      <c r="H25" s="87" t="s">
        <v>43</v>
      </c>
      <c r="I25" s="87"/>
    </row>
    <row r="26" spans="1:11" ht="21" x14ac:dyDescent="0.35">
      <c r="A26" s="45"/>
      <c r="B26" s="275"/>
      <c r="C26" s="275"/>
      <c r="D26" s="275"/>
      <c r="E26" s="320" t="s">
        <v>42</v>
      </c>
      <c r="F26" s="320"/>
      <c r="H26" s="116" t="s">
        <v>36</v>
      </c>
      <c r="I26" s="96"/>
    </row>
    <row r="27" spans="1:11" ht="21" x14ac:dyDescent="0.35">
      <c r="A27" s="323" t="s">
        <v>33</v>
      </c>
      <c r="B27" s="323"/>
      <c r="C27" s="323"/>
      <c r="D27" s="323"/>
      <c r="E27" s="322" t="s">
        <v>41</v>
      </c>
      <c r="F27" s="322"/>
      <c r="H27" s="99" t="s">
        <v>34</v>
      </c>
      <c r="I27" s="100"/>
    </row>
    <row r="28" spans="1:11" ht="21" x14ac:dyDescent="0.35">
      <c r="A28" s="45"/>
      <c r="B28" s="275"/>
      <c r="C28" s="275"/>
      <c r="D28" s="275"/>
      <c r="E28" s="320" t="s">
        <v>42</v>
      </c>
      <c r="F28" s="320"/>
      <c r="H28" s="116" t="s">
        <v>36</v>
      </c>
      <c r="I28" s="96"/>
    </row>
    <row r="35" spans="1:9" ht="21" x14ac:dyDescent="0.35">
      <c r="A35" s="45"/>
      <c r="B35" s="89"/>
      <c r="C35" s="89"/>
      <c r="D35" s="147"/>
      <c r="F35" s="147"/>
      <c r="H35" s="116"/>
      <c r="I35" s="96"/>
    </row>
    <row r="36" spans="1:9" ht="21" x14ac:dyDescent="0.35">
      <c r="A36" s="89"/>
      <c r="B36" s="89"/>
      <c r="C36" s="89"/>
      <c r="D36" s="95"/>
      <c r="F36" s="95"/>
      <c r="H36" s="99"/>
      <c r="I36" s="100"/>
    </row>
    <row r="37" spans="1:9" ht="21" x14ac:dyDescent="0.35">
      <c r="A37" s="45"/>
      <c r="B37" s="89"/>
      <c r="C37" s="89"/>
      <c r="D37" s="147"/>
      <c r="F37" s="147"/>
      <c r="H37" s="116"/>
      <c r="I37" s="96"/>
    </row>
  </sheetData>
  <mergeCells count="51">
    <mergeCell ref="A5:B5"/>
    <mergeCell ref="A3:C3"/>
    <mergeCell ref="D3:K3"/>
    <mergeCell ref="A4:C4"/>
    <mergeCell ref="I4:K4"/>
    <mergeCell ref="A7:D7"/>
    <mergeCell ref="G7:I7"/>
    <mergeCell ref="J7:K7"/>
    <mergeCell ref="A8:K8"/>
    <mergeCell ref="A9:A10"/>
    <mergeCell ref="B9:G10"/>
    <mergeCell ref="H9:J9"/>
    <mergeCell ref="K9:K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H17:J17"/>
    <mergeCell ref="B20:D20"/>
    <mergeCell ref="E20:F20"/>
    <mergeCell ref="A21:D21"/>
    <mergeCell ref="E21:F21"/>
    <mergeCell ref="A18:A19"/>
    <mergeCell ref="B18:G18"/>
    <mergeCell ref="H18:J18"/>
    <mergeCell ref="B19:J19"/>
    <mergeCell ref="A2:K2"/>
    <mergeCell ref="B28:D28"/>
    <mergeCell ref="E28:F28"/>
    <mergeCell ref="A23:D23"/>
    <mergeCell ref="E23:F23"/>
    <mergeCell ref="B24:D24"/>
    <mergeCell ref="E24:F24"/>
    <mergeCell ref="A25:D25"/>
    <mergeCell ref="E25:F25"/>
    <mergeCell ref="B26:D26"/>
    <mergeCell ref="E26:F26"/>
    <mergeCell ref="A27:D27"/>
    <mergeCell ref="E27:F27"/>
    <mergeCell ref="B22:D22"/>
    <mergeCell ref="E22:F22"/>
    <mergeCell ref="B17:G17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Layout" topLeftCell="A109" zoomScaleNormal="100" workbookViewId="0">
      <selection activeCell="E126" sqref="E126"/>
    </sheetView>
  </sheetViews>
  <sheetFormatPr defaultRowHeight="14.25" x14ac:dyDescent="0.2"/>
  <cols>
    <col min="1" max="4" width="9.125" style="39"/>
    <col min="5" max="5" width="13.625" style="39" customWidth="1"/>
    <col min="6" max="6" width="10.375" style="39" customWidth="1"/>
    <col min="7" max="7" width="10" style="39" customWidth="1"/>
    <col min="8" max="11" width="9.125" style="39"/>
    <col min="12" max="12" width="13.75" style="39" customWidth="1"/>
    <col min="13" max="13" width="11.125" style="39" customWidth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0" t="s">
        <v>13</v>
      </c>
    </row>
    <row r="2" spans="1:13" ht="25.5" customHeight="1" x14ac:dyDescent="0.35">
      <c r="A2" s="231" t="s">
        <v>51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1" x14ac:dyDescent="0.35">
      <c r="A3" s="2" t="s">
        <v>0</v>
      </c>
      <c r="B3" s="5"/>
      <c r="C3" s="6"/>
      <c r="D3" s="13"/>
      <c r="E3" s="13"/>
      <c r="F3" s="7"/>
      <c r="G3" s="8"/>
      <c r="H3" s="9"/>
      <c r="I3" s="10"/>
      <c r="J3" s="6"/>
      <c r="K3" s="6"/>
      <c r="L3" s="6"/>
      <c r="M3" s="6"/>
    </row>
    <row r="4" spans="1:13" ht="21" x14ac:dyDescent="0.35">
      <c r="A4" s="251" t="s">
        <v>1</v>
      </c>
      <c r="B4" s="251"/>
      <c r="C4" s="251"/>
      <c r="D4" s="13"/>
      <c r="E4" s="13"/>
      <c r="F4" s="13"/>
      <c r="G4" s="13"/>
      <c r="H4" s="13"/>
      <c r="I4" s="11"/>
      <c r="J4" s="12"/>
      <c r="K4" s="12"/>
      <c r="L4" s="12"/>
      <c r="M4" s="12"/>
    </row>
    <row r="5" spans="1:13" ht="21.75" thickBot="1" x14ac:dyDescent="0.4">
      <c r="A5" s="251" t="s">
        <v>68</v>
      </c>
      <c r="B5" s="251"/>
      <c r="C5" s="251"/>
      <c r="D5" s="357" t="s">
        <v>116</v>
      </c>
      <c r="E5" s="357"/>
      <c r="F5" s="357"/>
      <c r="G5" s="357"/>
      <c r="J5" s="3" t="s">
        <v>72</v>
      </c>
      <c r="K5" s="15"/>
      <c r="L5" s="15"/>
      <c r="M5" s="15"/>
    </row>
    <row r="6" spans="1:13" ht="21.75" thickTop="1" x14ac:dyDescent="0.35">
      <c r="A6" s="241" t="s">
        <v>4</v>
      </c>
      <c r="B6" s="253" t="s">
        <v>5</v>
      </c>
      <c r="C6" s="254"/>
      <c r="D6" s="254"/>
      <c r="E6" s="254"/>
      <c r="F6" s="257" t="s">
        <v>6</v>
      </c>
      <c r="G6" s="259" t="s">
        <v>7</v>
      </c>
      <c r="H6" s="249" t="s">
        <v>8</v>
      </c>
      <c r="I6" s="250"/>
      <c r="J6" s="249" t="s">
        <v>9</v>
      </c>
      <c r="K6" s="250"/>
      <c r="L6" s="40" t="s">
        <v>14</v>
      </c>
      <c r="M6" s="241" t="s">
        <v>10</v>
      </c>
    </row>
    <row r="7" spans="1:13" ht="21.75" thickBot="1" x14ac:dyDescent="0.4">
      <c r="A7" s="242"/>
      <c r="B7" s="255"/>
      <c r="C7" s="256"/>
      <c r="D7" s="256"/>
      <c r="E7" s="256"/>
      <c r="F7" s="258"/>
      <c r="G7" s="260"/>
      <c r="H7" s="17" t="s">
        <v>11</v>
      </c>
      <c r="I7" s="17" t="s">
        <v>12</v>
      </c>
      <c r="J7" s="17" t="s">
        <v>11</v>
      </c>
      <c r="K7" s="17" t="s">
        <v>12</v>
      </c>
      <c r="L7" s="41" t="s">
        <v>15</v>
      </c>
      <c r="M7" s="242"/>
    </row>
    <row r="8" spans="1:13" ht="21.75" thickTop="1" x14ac:dyDescent="0.35">
      <c r="A8" s="18"/>
      <c r="B8" s="243"/>
      <c r="C8" s="244"/>
      <c r="D8" s="244"/>
      <c r="E8" s="245"/>
      <c r="F8" s="19"/>
      <c r="G8" s="20"/>
      <c r="H8" s="21"/>
      <c r="I8" s="22"/>
      <c r="J8" s="23"/>
      <c r="K8" s="22"/>
      <c r="L8" s="24"/>
      <c r="M8" s="20"/>
    </row>
    <row r="9" spans="1:13" ht="21" x14ac:dyDescent="0.35">
      <c r="A9" s="18"/>
      <c r="B9" s="246"/>
      <c r="C9" s="247"/>
      <c r="D9" s="247"/>
      <c r="E9" s="248"/>
      <c r="F9" s="19"/>
      <c r="G9" s="20"/>
      <c r="H9" s="21"/>
      <c r="I9" s="22"/>
      <c r="J9" s="23"/>
      <c r="K9" s="22"/>
      <c r="L9" s="24"/>
      <c r="M9" s="20"/>
    </row>
    <row r="10" spans="1:13" ht="21" x14ac:dyDescent="0.35">
      <c r="A10" s="25"/>
      <c r="B10" s="238"/>
      <c r="C10" s="239"/>
      <c r="D10" s="239"/>
      <c r="E10" s="240"/>
      <c r="F10" s="26"/>
      <c r="G10" s="27"/>
      <c r="H10" s="22"/>
      <c r="I10" s="22"/>
      <c r="J10" s="22"/>
      <c r="K10" s="22"/>
      <c r="L10" s="24"/>
      <c r="M10" s="27"/>
    </row>
    <row r="11" spans="1:13" ht="21" x14ac:dyDescent="0.35">
      <c r="A11" s="25"/>
      <c r="B11" s="238"/>
      <c r="C11" s="239"/>
      <c r="D11" s="239"/>
      <c r="E11" s="240"/>
      <c r="F11" s="26"/>
      <c r="G11" s="27"/>
      <c r="H11" s="22"/>
      <c r="I11" s="22"/>
      <c r="J11" s="22"/>
      <c r="K11" s="22"/>
      <c r="L11" s="24"/>
      <c r="M11" s="27"/>
    </row>
    <row r="12" spans="1:13" ht="21" x14ac:dyDescent="0.35">
      <c r="A12" s="25"/>
      <c r="B12" s="238"/>
      <c r="C12" s="239"/>
      <c r="D12" s="239"/>
      <c r="E12" s="240"/>
      <c r="F12" s="26"/>
      <c r="G12" s="27"/>
      <c r="H12" s="22"/>
      <c r="I12" s="22"/>
      <c r="J12" s="22"/>
      <c r="K12" s="22"/>
      <c r="L12" s="24"/>
      <c r="M12" s="27"/>
    </row>
    <row r="13" spans="1:13" ht="21" x14ac:dyDescent="0.35">
      <c r="A13" s="25"/>
      <c r="B13" s="238"/>
      <c r="C13" s="239"/>
      <c r="D13" s="239"/>
      <c r="E13" s="240"/>
      <c r="F13" s="26"/>
      <c r="G13" s="27"/>
      <c r="H13" s="22"/>
      <c r="I13" s="22"/>
      <c r="J13" s="22"/>
      <c r="K13" s="22"/>
      <c r="L13" s="24"/>
      <c r="M13" s="27"/>
    </row>
    <row r="14" spans="1:13" ht="21" x14ac:dyDescent="0.35">
      <c r="A14" s="25"/>
      <c r="B14" s="238"/>
      <c r="C14" s="239"/>
      <c r="D14" s="239"/>
      <c r="E14" s="240"/>
      <c r="F14" s="26"/>
      <c r="G14" s="27"/>
      <c r="H14" s="22"/>
      <c r="I14" s="22"/>
      <c r="J14" s="22"/>
      <c r="K14" s="22"/>
      <c r="L14" s="24"/>
      <c r="M14" s="27"/>
    </row>
    <row r="15" spans="1:13" ht="21" x14ac:dyDescent="0.35">
      <c r="A15" s="25"/>
      <c r="B15" s="238"/>
      <c r="C15" s="239"/>
      <c r="D15" s="239"/>
      <c r="E15" s="240"/>
      <c r="F15" s="26"/>
      <c r="G15" s="27"/>
      <c r="H15" s="22"/>
      <c r="I15" s="22"/>
      <c r="J15" s="22"/>
      <c r="K15" s="22"/>
      <c r="L15" s="24"/>
      <c r="M15" s="27"/>
    </row>
    <row r="16" spans="1:13" ht="21" x14ac:dyDescent="0.35">
      <c r="A16" s="25"/>
      <c r="B16" s="238"/>
      <c r="C16" s="239"/>
      <c r="D16" s="239"/>
      <c r="E16" s="240"/>
      <c r="F16" s="26"/>
      <c r="G16" s="27"/>
      <c r="H16" s="22"/>
      <c r="I16" s="22"/>
      <c r="J16" s="22"/>
      <c r="K16" s="22"/>
      <c r="L16" s="24"/>
      <c r="M16" s="27"/>
    </row>
    <row r="17" spans="1:13" ht="21" x14ac:dyDescent="0.35">
      <c r="A17" s="28"/>
      <c r="B17" s="232"/>
      <c r="C17" s="233"/>
      <c r="D17" s="233"/>
      <c r="E17" s="234"/>
      <c r="F17" s="29"/>
      <c r="G17" s="30"/>
      <c r="H17" s="31"/>
      <c r="I17" s="22"/>
      <c r="J17" s="32"/>
      <c r="K17" s="22"/>
      <c r="L17" s="24"/>
      <c r="M17" s="30"/>
    </row>
    <row r="18" spans="1:13" ht="21" x14ac:dyDescent="0.35">
      <c r="A18" s="25"/>
      <c r="B18" s="238"/>
      <c r="C18" s="239"/>
      <c r="D18" s="239"/>
      <c r="E18" s="240"/>
      <c r="F18" s="26"/>
      <c r="G18" s="27"/>
      <c r="H18" s="22"/>
      <c r="I18" s="22"/>
      <c r="J18" s="22"/>
      <c r="K18" s="22"/>
      <c r="L18" s="24"/>
      <c r="M18" s="27"/>
    </row>
    <row r="19" spans="1:13" ht="21.75" thickBot="1" x14ac:dyDescent="0.4">
      <c r="A19" s="33"/>
      <c r="B19" s="235"/>
      <c r="C19" s="236"/>
      <c r="D19" s="236"/>
      <c r="E19" s="237"/>
      <c r="F19" s="34"/>
      <c r="G19" s="35"/>
      <c r="H19" s="36"/>
      <c r="I19" s="22"/>
      <c r="J19" s="36"/>
      <c r="K19" s="22"/>
      <c r="L19" s="24"/>
      <c r="M19" s="35"/>
    </row>
    <row r="20" spans="1:13" ht="22.5" thickTop="1" thickBot="1" x14ac:dyDescent="0.4">
      <c r="A20" s="261" t="s">
        <v>75</v>
      </c>
      <c r="B20" s="262"/>
      <c r="C20" s="262"/>
      <c r="D20" s="262"/>
      <c r="E20" s="262"/>
      <c r="F20" s="262"/>
      <c r="G20" s="262"/>
      <c r="H20" s="263"/>
      <c r="I20" s="37">
        <f>SUM(I8:I19)</f>
        <v>0</v>
      </c>
      <c r="J20" s="37"/>
      <c r="K20" s="37">
        <f>SUM(K8:K19)</f>
        <v>0</v>
      </c>
      <c r="L20" s="37">
        <f>SUM(L8:L19)</f>
        <v>0</v>
      </c>
      <c r="M20" s="38"/>
    </row>
    <row r="21" spans="1:13" ht="15" thickTop="1" x14ac:dyDescent="0.2"/>
    <row r="22" spans="1:13" x14ac:dyDescent="0.2">
      <c r="C22" s="356" t="s">
        <v>59</v>
      </c>
      <c r="D22" s="356"/>
      <c r="E22" s="356"/>
      <c r="G22" s="356" t="s">
        <v>59</v>
      </c>
      <c r="H22" s="356"/>
      <c r="I22" s="356"/>
      <c r="K22" s="356" t="s">
        <v>59</v>
      </c>
      <c r="L22" s="356"/>
      <c r="M22" s="356"/>
    </row>
    <row r="23" spans="1:13" x14ac:dyDescent="0.2">
      <c r="C23" s="356" t="s">
        <v>74</v>
      </c>
      <c r="D23" s="356"/>
      <c r="E23" s="356"/>
      <c r="G23" s="356" t="s">
        <v>73</v>
      </c>
      <c r="H23" s="356"/>
      <c r="I23" s="356"/>
      <c r="K23" s="356" t="s">
        <v>73</v>
      </c>
      <c r="L23" s="356"/>
      <c r="M23" s="356"/>
    </row>
    <row r="24" spans="1:13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20" t="s">
        <v>13</v>
      </c>
      <c r="M24" s="6" t="s">
        <v>60</v>
      </c>
    </row>
    <row r="25" spans="1:13" ht="21" x14ac:dyDescent="0.35">
      <c r="A25" s="231" t="s">
        <v>51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</row>
    <row r="26" spans="1:13" ht="21" x14ac:dyDescent="0.35">
      <c r="A26" s="2" t="s">
        <v>0</v>
      </c>
      <c r="B26" s="5"/>
      <c r="C26" s="6"/>
      <c r="D26" s="13"/>
      <c r="E26" s="13"/>
      <c r="F26" s="7"/>
      <c r="G26" s="8"/>
      <c r="H26" s="9"/>
      <c r="I26" s="10"/>
      <c r="J26" s="6"/>
      <c r="K26" s="6"/>
      <c r="L26" s="6"/>
    </row>
    <row r="27" spans="1:13" ht="21" x14ac:dyDescent="0.35">
      <c r="A27" s="251" t="s">
        <v>1</v>
      </c>
      <c r="B27" s="251"/>
      <c r="C27" s="251"/>
      <c r="D27" s="13"/>
      <c r="E27" s="13"/>
      <c r="F27" s="13"/>
      <c r="G27" s="13"/>
      <c r="H27" s="13"/>
      <c r="I27" s="11"/>
      <c r="J27" s="12"/>
      <c r="K27" s="12"/>
      <c r="L27" s="12"/>
      <c r="M27" s="12"/>
    </row>
    <row r="28" spans="1:13" ht="21.75" thickBot="1" x14ac:dyDescent="0.4">
      <c r="A28" s="251" t="s">
        <v>68</v>
      </c>
      <c r="B28" s="251"/>
      <c r="C28" s="251"/>
      <c r="D28" s="357" t="s">
        <v>116</v>
      </c>
      <c r="E28" s="357"/>
      <c r="F28" s="357"/>
      <c r="G28" s="357"/>
      <c r="J28" s="3" t="s">
        <v>72</v>
      </c>
      <c r="K28" s="15"/>
      <c r="L28" s="15"/>
      <c r="M28" s="15"/>
    </row>
    <row r="29" spans="1:13" ht="21.75" thickTop="1" x14ac:dyDescent="0.35">
      <c r="A29" s="241" t="s">
        <v>4</v>
      </c>
      <c r="B29" s="253" t="s">
        <v>5</v>
      </c>
      <c r="C29" s="254"/>
      <c r="D29" s="254"/>
      <c r="E29" s="254"/>
      <c r="F29" s="257" t="s">
        <v>6</v>
      </c>
      <c r="G29" s="259" t="s">
        <v>7</v>
      </c>
      <c r="H29" s="249" t="s">
        <v>8</v>
      </c>
      <c r="I29" s="250"/>
      <c r="J29" s="249" t="s">
        <v>9</v>
      </c>
      <c r="K29" s="250"/>
      <c r="L29" s="40" t="s">
        <v>14</v>
      </c>
      <c r="M29" s="241" t="s">
        <v>10</v>
      </c>
    </row>
    <row r="30" spans="1:13" ht="21.75" thickBot="1" x14ac:dyDescent="0.4">
      <c r="A30" s="242"/>
      <c r="B30" s="255"/>
      <c r="C30" s="256"/>
      <c r="D30" s="256"/>
      <c r="E30" s="256"/>
      <c r="F30" s="258"/>
      <c r="G30" s="260"/>
      <c r="H30" s="17" t="s">
        <v>11</v>
      </c>
      <c r="I30" s="17" t="s">
        <v>12</v>
      </c>
      <c r="J30" s="17" t="s">
        <v>11</v>
      </c>
      <c r="K30" s="17" t="s">
        <v>12</v>
      </c>
      <c r="L30" s="41" t="s">
        <v>15</v>
      </c>
      <c r="M30" s="242"/>
    </row>
    <row r="31" spans="1:13" ht="21.75" thickTop="1" x14ac:dyDescent="0.35">
      <c r="A31" s="18"/>
      <c r="B31" s="243"/>
      <c r="C31" s="244"/>
      <c r="D31" s="244"/>
      <c r="E31" s="245"/>
      <c r="F31" s="19"/>
      <c r="G31" s="20"/>
      <c r="H31" s="21"/>
      <c r="I31" s="22"/>
      <c r="J31" s="23"/>
      <c r="K31" s="22"/>
      <c r="L31" s="24"/>
      <c r="M31" s="20"/>
    </row>
    <row r="32" spans="1:13" ht="21" x14ac:dyDescent="0.35">
      <c r="A32" s="18"/>
      <c r="B32" s="246"/>
      <c r="C32" s="247"/>
      <c r="D32" s="247"/>
      <c r="E32" s="248"/>
      <c r="F32" s="19"/>
      <c r="G32" s="20"/>
      <c r="H32" s="21"/>
      <c r="I32" s="22"/>
      <c r="J32" s="23"/>
      <c r="K32" s="22"/>
      <c r="L32" s="24"/>
      <c r="M32" s="20"/>
    </row>
    <row r="33" spans="1:13" ht="21" x14ac:dyDescent="0.35">
      <c r="A33" s="25"/>
      <c r="B33" s="238"/>
      <c r="C33" s="239"/>
      <c r="D33" s="239"/>
      <c r="E33" s="240"/>
      <c r="F33" s="26"/>
      <c r="G33" s="27"/>
      <c r="H33" s="22"/>
      <c r="I33" s="22"/>
      <c r="J33" s="22"/>
      <c r="K33" s="22"/>
      <c r="L33" s="24"/>
      <c r="M33" s="27"/>
    </row>
    <row r="34" spans="1:13" ht="21" x14ac:dyDescent="0.35">
      <c r="A34" s="25"/>
      <c r="B34" s="238"/>
      <c r="C34" s="239"/>
      <c r="D34" s="239"/>
      <c r="E34" s="240"/>
      <c r="F34" s="26"/>
      <c r="G34" s="27"/>
      <c r="H34" s="22"/>
      <c r="I34" s="22"/>
      <c r="J34" s="22"/>
      <c r="K34" s="22"/>
      <c r="L34" s="24"/>
      <c r="M34" s="27"/>
    </row>
    <row r="35" spans="1:13" ht="21" x14ac:dyDescent="0.35">
      <c r="A35" s="25"/>
      <c r="B35" s="238"/>
      <c r="C35" s="239"/>
      <c r="D35" s="239"/>
      <c r="E35" s="240"/>
      <c r="F35" s="26"/>
      <c r="G35" s="27"/>
      <c r="H35" s="22"/>
      <c r="I35" s="22"/>
      <c r="J35" s="22"/>
      <c r="K35" s="22"/>
      <c r="L35" s="24"/>
      <c r="M35" s="27"/>
    </row>
    <row r="36" spans="1:13" ht="21" x14ac:dyDescent="0.35">
      <c r="A36" s="25"/>
      <c r="B36" s="238"/>
      <c r="C36" s="239"/>
      <c r="D36" s="239"/>
      <c r="E36" s="240"/>
      <c r="F36" s="26"/>
      <c r="G36" s="27"/>
      <c r="H36" s="22"/>
      <c r="I36" s="22"/>
      <c r="J36" s="22"/>
      <c r="K36" s="22"/>
      <c r="L36" s="24"/>
      <c r="M36" s="27"/>
    </row>
    <row r="37" spans="1:13" ht="21" x14ac:dyDescent="0.35">
      <c r="A37" s="25"/>
      <c r="B37" s="238"/>
      <c r="C37" s="239"/>
      <c r="D37" s="239"/>
      <c r="E37" s="240"/>
      <c r="F37" s="26"/>
      <c r="G37" s="27"/>
      <c r="H37" s="22"/>
      <c r="I37" s="22"/>
      <c r="J37" s="22"/>
      <c r="K37" s="22"/>
      <c r="L37" s="24"/>
      <c r="M37" s="27"/>
    </row>
    <row r="38" spans="1:13" ht="21" x14ac:dyDescent="0.35">
      <c r="A38" s="25"/>
      <c r="B38" s="238"/>
      <c r="C38" s="239"/>
      <c r="D38" s="239"/>
      <c r="E38" s="240"/>
      <c r="F38" s="26"/>
      <c r="G38" s="27"/>
      <c r="H38" s="22"/>
      <c r="I38" s="22"/>
      <c r="J38" s="22"/>
      <c r="K38" s="22"/>
      <c r="L38" s="24"/>
      <c r="M38" s="27"/>
    </row>
    <row r="39" spans="1:13" ht="21" x14ac:dyDescent="0.35">
      <c r="A39" s="25"/>
      <c r="B39" s="238"/>
      <c r="C39" s="239"/>
      <c r="D39" s="239"/>
      <c r="E39" s="240"/>
      <c r="F39" s="26"/>
      <c r="G39" s="27"/>
      <c r="H39" s="22"/>
      <c r="I39" s="22"/>
      <c r="J39" s="22"/>
      <c r="K39" s="22"/>
      <c r="L39" s="24"/>
      <c r="M39" s="27"/>
    </row>
    <row r="40" spans="1:13" ht="21" x14ac:dyDescent="0.35">
      <c r="A40" s="25"/>
      <c r="B40" s="238"/>
      <c r="C40" s="239"/>
      <c r="D40" s="239"/>
      <c r="E40" s="240"/>
      <c r="F40" s="26"/>
      <c r="G40" s="27"/>
      <c r="H40" s="22"/>
      <c r="I40" s="22"/>
      <c r="J40" s="22"/>
      <c r="K40" s="22"/>
      <c r="L40" s="24"/>
      <c r="M40" s="27"/>
    </row>
    <row r="41" spans="1:13" ht="21.75" thickBot="1" x14ac:dyDescent="0.4">
      <c r="A41" s="33"/>
      <c r="B41" s="235"/>
      <c r="C41" s="236"/>
      <c r="D41" s="236"/>
      <c r="E41" s="237"/>
      <c r="F41" s="34"/>
      <c r="G41" s="35"/>
      <c r="H41" s="36"/>
      <c r="I41" s="22"/>
      <c r="J41" s="36"/>
      <c r="K41" s="22"/>
      <c r="L41" s="24"/>
      <c r="M41" s="35"/>
    </row>
    <row r="42" spans="1:13" ht="22.5" thickTop="1" thickBot="1" x14ac:dyDescent="0.4">
      <c r="A42" s="261" t="s">
        <v>63</v>
      </c>
      <c r="B42" s="262"/>
      <c r="C42" s="262"/>
      <c r="D42" s="262"/>
      <c r="E42" s="262"/>
      <c r="F42" s="262"/>
      <c r="G42" s="262"/>
      <c r="H42" s="263"/>
      <c r="I42" s="37">
        <f>SUM(I31:I41)</f>
        <v>0</v>
      </c>
      <c r="J42" s="37"/>
      <c r="K42" s="37">
        <f>SUM(K31:K41)</f>
        <v>0</v>
      </c>
      <c r="L42" s="37">
        <f>SUM(L31:L41)</f>
        <v>0</v>
      </c>
      <c r="M42" s="38"/>
    </row>
    <row r="43" spans="1:13" ht="18" customHeight="1" thickTop="1" x14ac:dyDescent="0.3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21" x14ac:dyDescent="0.35">
      <c r="C44" s="264" t="s">
        <v>59</v>
      </c>
      <c r="D44" s="264"/>
      <c r="E44" s="264"/>
      <c r="F44" s="4"/>
      <c r="G44" s="264" t="s">
        <v>59</v>
      </c>
      <c r="H44" s="264"/>
      <c r="I44" s="264"/>
      <c r="J44" s="4"/>
      <c r="K44" s="264" t="s">
        <v>59</v>
      </c>
      <c r="L44" s="264"/>
      <c r="M44" s="264"/>
    </row>
    <row r="45" spans="1:13" ht="21" x14ac:dyDescent="0.35">
      <c r="C45" s="264" t="s">
        <v>74</v>
      </c>
      <c r="D45" s="264"/>
      <c r="E45" s="264"/>
      <c r="F45" s="4"/>
      <c r="G45" s="264" t="s">
        <v>73</v>
      </c>
      <c r="H45" s="264"/>
      <c r="I45" s="264"/>
      <c r="J45" s="4"/>
      <c r="K45" s="264" t="s">
        <v>73</v>
      </c>
      <c r="L45" s="264"/>
      <c r="M45" s="264"/>
    </row>
    <row r="46" spans="1:13" ht="2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120" t="s">
        <v>13</v>
      </c>
      <c r="M46" s="6" t="s">
        <v>61</v>
      </c>
    </row>
    <row r="47" spans="1:13" ht="21" x14ac:dyDescent="0.35">
      <c r="A47" s="231" t="s">
        <v>51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</row>
    <row r="48" spans="1:13" ht="21" x14ac:dyDescent="0.35">
      <c r="A48" s="2" t="s">
        <v>0</v>
      </c>
      <c r="B48" s="5"/>
      <c r="C48" s="6"/>
      <c r="D48" s="13"/>
      <c r="E48" s="13"/>
      <c r="F48" s="7"/>
      <c r="G48" s="8"/>
      <c r="H48" s="9"/>
      <c r="I48" s="10"/>
      <c r="J48" s="6"/>
      <c r="K48" s="6"/>
      <c r="L48" s="6"/>
    </row>
    <row r="49" spans="1:13" ht="21" x14ac:dyDescent="0.35">
      <c r="A49" s="251" t="s">
        <v>1</v>
      </c>
      <c r="B49" s="251"/>
      <c r="C49" s="251"/>
      <c r="D49" s="13"/>
      <c r="E49" s="13"/>
      <c r="F49" s="13"/>
      <c r="G49" s="13"/>
      <c r="H49" s="13"/>
      <c r="I49" s="11"/>
      <c r="J49" s="12"/>
      <c r="K49" s="12"/>
      <c r="L49" s="12"/>
      <c r="M49" s="12"/>
    </row>
    <row r="50" spans="1:13" ht="21.75" thickBot="1" x14ac:dyDescent="0.4">
      <c r="A50" s="251" t="s">
        <v>68</v>
      </c>
      <c r="B50" s="251"/>
      <c r="C50" s="251"/>
      <c r="D50" s="357" t="s">
        <v>116</v>
      </c>
      <c r="E50" s="357"/>
      <c r="F50" s="357"/>
      <c r="G50" s="357"/>
      <c r="J50" s="3" t="s">
        <v>72</v>
      </c>
      <c r="K50" s="15"/>
      <c r="L50" s="15"/>
      <c r="M50" s="15"/>
    </row>
    <row r="51" spans="1:13" ht="21.75" thickTop="1" x14ac:dyDescent="0.35">
      <c r="A51" s="241" t="s">
        <v>4</v>
      </c>
      <c r="B51" s="253" t="s">
        <v>5</v>
      </c>
      <c r="C51" s="254"/>
      <c r="D51" s="254"/>
      <c r="E51" s="254"/>
      <c r="F51" s="257" t="s">
        <v>6</v>
      </c>
      <c r="G51" s="259" t="s">
        <v>7</v>
      </c>
      <c r="H51" s="249" t="s">
        <v>8</v>
      </c>
      <c r="I51" s="250"/>
      <c r="J51" s="249" t="s">
        <v>9</v>
      </c>
      <c r="K51" s="250"/>
      <c r="L51" s="40" t="s">
        <v>14</v>
      </c>
      <c r="M51" s="241" t="s">
        <v>10</v>
      </c>
    </row>
    <row r="52" spans="1:13" ht="21.75" thickBot="1" x14ac:dyDescent="0.4">
      <c r="A52" s="242"/>
      <c r="B52" s="255"/>
      <c r="C52" s="256"/>
      <c r="D52" s="256"/>
      <c r="E52" s="256"/>
      <c r="F52" s="258"/>
      <c r="G52" s="260"/>
      <c r="H52" s="17" t="s">
        <v>11</v>
      </c>
      <c r="I52" s="17" t="s">
        <v>12</v>
      </c>
      <c r="J52" s="17" t="s">
        <v>11</v>
      </c>
      <c r="K52" s="17" t="s">
        <v>12</v>
      </c>
      <c r="L52" s="41" t="s">
        <v>15</v>
      </c>
      <c r="M52" s="242"/>
    </row>
    <row r="53" spans="1:13" ht="21.75" thickTop="1" x14ac:dyDescent="0.35">
      <c r="A53" s="18"/>
      <c r="B53" s="243"/>
      <c r="C53" s="244"/>
      <c r="D53" s="244"/>
      <c r="E53" s="245"/>
      <c r="F53" s="19"/>
      <c r="G53" s="20"/>
      <c r="H53" s="21"/>
      <c r="I53" s="22"/>
      <c r="J53" s="23"/>
      <c r="K53" s="22"/>
      <c r="L53" s="24"/>
      <c r="M53" s="20"/>
    </row>
    <row r="54" spans="1:13" ht="21" x14ac:dyDescent="0.35">
      <c r="A54" s="18"/>
      <c r="B54" s="246"/>
      <c r="C54" s="247"/>
      <c r="D54" s="247"/>
      <c r="E54" s="248"/>
      <c r="F54" s="19"/>
      <c r="G54" s="20"/>
      <c r="H54" s="21"/>
      <c r="I54" s="22"/>
      <c r="J54" s="23"/>
      <c r="K54" s="22"/>
      <c r="L54" s="24"/>
      <c r="M54" s="20"/>
    </row>
    <row r="55" spans="1:13" ht="21" x14ac:dyDescent="0.35">
      <c r="A55" s="25"/>
      <c r="B55" s="238"/>
      <c r="C55" s="239"/>
      <c r="D55" s="239"/>
      <c r="E55" s="240"/>
      <c r="F55" s="26"/>
      <c r="G55" s="27"/>
      <c r="H55" s="22"/>
      <c r="I55" s="22"/>
      <c r="J55" s="22"/>
      <c r="K55" s="22"/>
      <c r="L55" s="24"/>
      <c r="M55" s="27"/>
    </row>
    <row r="56" spans="1:13" ht="21" x14ac:dyDescent="0.35">
      <c r="A56" s="25"/>
      <c r="B56" s="238"/>
      <c r="C56" s="239"/>
      <c r="D56" s="239"/>
      <c r="E56" s="240"/>
      <c r="F56" s="26"/>
      <c r="G56" s="27"/>
      <c r="H56" s="22"/>
      <c r="I56" s="22"/>
      <c r="J56" s="22"/>
      <c r="K56" s="22"/>
      <c r="L56" s="24"/>
      <c r="M56" s="27"/>
    </row>
    <row r="57" spans="1:13" ht="21" x14ac:dyDescent="0.35">
      <c r="A57" s="25"/>
      <c r="B57" s="238"/>
      <c r="C57" s="239"/>
      <c r="D57" s="239"/>
      <c r="E57" s="240"/>
      <c r="F57" s="26"/>
      <c r="G57" s="27"/>
      <c r="H57" s="22"/>
      <c r="I57" s="22"/>
      <c r="J57" s="22"/>
      <c r="K57" s="22"/>
      <c r="L57" s="24"/>
      <c r="M57" s="27"/>
    </row>
    <row r="58" spans="1:13" ht="21" x14ac:dyDescent="0.35">
      <c r="A58" s="25"/>
      <c r="B58" s="238"/>
      <c r="C58" s="239"/>
      <c r="D58" s="239"/>
      <c r="E58" s="240"/>
      <c r="F58" s="26"/>
      <c r="G58" s="27"/>
      <c r="H58" s="22"/>
      <c r="I58" s="22"/>
      <c r="J58" s="22"/>
      <c r="K58" s="22"/>
      <c r="L58" s="24"/>
      <c r="M58" s="27"/>
    </row>
    <row r="59" spans="1:13" ht="21" x14ac:dyDescent="0.35">
      <c r="A59" s="25"/>
      <c r="B59" s="238"/>
      <c r="C59" s="239"/>
      <c r="D59" s="239"/>
      <c r="E59" s="240"/>
      <c r="F59" s="26"/>
      <c r="G59" s="27"/>
      <c r="H59" s="22"/>
      <c r="I59" s="22"/>
      <c r="J59" s="22"/>
      <c r="K59" s="22"/>
      <c r="L59" s="24"/>
      <c r="M59" s="27"/>
    </row>
    <row r="60" spans="1:13" ht="21" x14ac:dyDescent="0.35">
      <c r="A60" s="25"/>
      <c r="B60" s="238"/>
      <c r="C60" s="239"/>
      <c r="D60" s="239"/>
      <c r="E60" s="240"/>
      <c r="F60" s="26"/>
      <c r="G60" s="27"/>
      <c r="H60" s="22"/>
      <c r="I60" s="22"/>
      <c r="J60" s="22"/>
      <c r="K60" s="22"/>
      <c r="L60" s="24"/>
      <c r="M60" s="27"/>
    </row>
    <row r="61" spans="1:13" ht="21" x14ac:dyDescent="0.35">
      <c r="A61" s="25"/>
      <c r="B61" s="238"/>
      <c r="C61" s="239"/>
      <c r="D61" s="239"/>
      <c r="E61" s="240"/>
      <c r="F61" s="26"/>
      <c r="G61" s="27"/>
      <c r="H61" s="22"/>
      <c r="I61" s="22"/>
      <c r="J61" s="22"/>
      <c r="K61" s="22"/>
      <c r="L61" s="24"/>
      <c r="M61" s="27"/>
    </row>
    <row r="62" spans="1:13" ht="21" x14ac:dyDescent="0.35">
      <c r="A62" s="128"/>
      <c r="B62" s="271"/>
      <c r="C62" s="272"/>
      <c r="D62" s="272"/>
      <c r="E62" s="273"/>
      <c r="F62" s="129"/>
      <c r="G62" s="130"/>
      <c r="H62" s="131"/>
      <c r="I62" s="131"/>
      <c r="J62" s="131"/>
      <c r="K62" s="131"/>
      <c r="L62" s="132"/>
      <c r="M62" s="130"/>
    </row>
    <row r="63" spans="1:13" ht="21.75" thickBot="1" x14ac:dyDescent="0.4">
      <c r="A63" s="358" t="s">
        <v>62</v>
      </c>
      <c r="B63" s="359"/>
      <c r="C63" s="359"/>
      <c r="D63" s="359"/>
      <c r="E63" s="359"/>
      <c r="F63" s="359"/>
      <c r="G63" s="359"/>
      <c r="H63" s="360"/>
      <c r="I63" s="133">
        <f>SUM(I52:I61)</f>
        <v>0</v>
      </c>
      <c r="J63" s="133"/>
      <c r="K63" s="133">
        <f>SUM(K52:K61)</f>
        <v>0</v>
      </c>
      <c r="L63" s="133">
        <f>SUM(L52:L61)</f>
        <v>0</v>
      </c>
      <c r="M63" s="134"/>
    </row>
    <row r="64" spans="1:13" ht="22.5" thickTop="1" thickBot="1" x14ac:dyDescent="0.4">
      <c r="A64" s="261" t="s">
        <v>75</v>
      </c>
      <c r="B64" s="262"/>
      <c r="C64" s="262"/>
      <c r="D64" s="262"/>
      <c r="E64" s="262"/>
      <c r="F64" s="262"/>
      <c r="G64" s="262"/>
      <c r="H64" s="263"/>
      <c r="I64" s="127">
        <f>SUM(I53:I62)</f>
        <v>0</v>
      </c>
      <c r="J64" s="127"/>
      <c r="K64" s="127">
        <f>SUM(K53:K62)</f>
        <v>0</v>
      </c>
      <c r="L64" s="127">
        <f>SUM(L53:L62)</f>
        <v>0</v>
      </c>
      <c r="M64" s="16"/>
    </row>
    <row r="65" spans="1:13" ht="15" thickTop="1" x14ac:dyDescent="0.2"/>
    <row r="66" spans="1:13" ht="21" x14ac:dyDescent="0.35">
      <c r="C66" s="264" t="s">
        <v>59</v>
      </c>
      <c r="D66" s="264"/>
      <c r="E66" s="264"/>
      <c r="F66" s="4"/>
      <c r="G66" s="264" t="s">
        <v>59</v>
      </c>
      <c r="H66" s="264"/>
      <c r="I66" s="264"/>
      <c r="J66" s="4"/>
      <c r="K66" s="264" t="s">
        <v>59</v>
      </c>
      <c r="L66" s="264"/>
      <c r="M66" s="264"/>
    </row>
    <row r="67" spans="1:13" ht="21" x14ac:dyDescent="0.35">
      <c r="C67" s="264" t="s">
        <v>74</v>
      </c>
      <c r="D67" s="264"/>
      <c r="E67" s="264"/>
      <c r="F67" s="4"/>
      <c r="G67" s="264" t="s">
        <v>73</v>
      </c>
      <c r="H67" s="264"/>
      <c r="I67" s="264"/>
      <c r="J67" s="4"/>
      <c r="K67" s="264" t="s">
        <v>73</v>
      </c>
      <c r="L67" s="264"/>
      <c r="M67" s="264"/>
    </row>
    <row r="68" spans="1:13" ht="2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120" t="s">
        <v>13</v>
      </c>
      <c r="M68" s="6" t="s">
        <v>60</v>
      </c>
    </row>
    <row r="69" spans="1:13" ht="21" x14ac:dyDescent="0.35">
      <c r="A69" s="231" t="s">
        <v>51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</row>
    <row r="70" spans="1:13" ht="21" x14ac:dyDescent="0.35">
      <c r="A70" s="2" t="s">
        <v>0</v>
      </c>
      <c r="B70" s="5"/>
      <c r="C70" s="6"/>
      <c r="D70" s="13"/>
      <c r="E70" s="13"/>
      <c r="F70" s="7"/>
      <c r="G70" s="8"/>
      <c r="H70" s="9"/>
      <c r="I70" s="10"/>
      <c r="J70" s="6"/>
      <c r="K70" s="6"/>
      <c r="L70" s="6"/>
    </row>
    <row r="71" spans="1:13" ht="21" x14ac:dyDescent="0.35">
      <c r="A71" s="251" t="s">
        <v>1</v>
      </c>
      <c r="B71" s="251"/>
      <c r="C71" s="251"/>
      <c r="D71" s="13"/>
      <c r="E71" s="13"/>
      <c r="F71" s="13"/>
      <c r="G71" s="13"/>
      <c r="H71" s="13"/>
      <c r="I71" s="11"/>
      <c r="J71" s="12"/>
      <c r="K71" s="12"/>
      <c r="L71" s="12"/>
      <c r="M71" s="12"/>
    </row>
    <row r="72" spans="1:13" ht="21.75" thickBot="1" x14ac:dyDescent="0.4">
      <c r="A72" s="251" t="s">
        <v>68</v>
      </c>
      <c r="B72" s="251"/>
      <c r="C72" s="251"/>
      <c r="D72" s="135" t="s">
        <v>69</v>
      </c>
      <c r="E72" s="135" t="s">
        <v>70</v>
      </c>
      <c r="F72" s="135" t="s">
        <v>71</v>
      </c>
      <c r="G72" s="135"/>
      <c r="J72" s="3" t="s">
        <v>72</v>
      </c>
      <c r="K72" s="15"/>
      <c r="L72" s="15"/>
      <c r="M72" s="15"/>
    </row>
    <row r="73" spans="1:13" ht="21.75" thickTop="1" x14ac:dyDescent="0.35">
      <c r="A73" s="241" t="s">
        <v>4</v>
      </c>
      <c r="B73" s="253" t="s">
        <v>5</v>
      </c>
      <c r="C73" s="254"/>
      <c r="D73" s="254"/>
      <c r="E73" s="254"/>
      <c r="F73" s="257" t="s">
        <v>6</v>
      </c>
      <c r="G73" s="259" t="s">
        <v>7</v>
      </c>
      <c r="H73" s="249" t="s">
        <v>8</v>
      </c>
      <c r="I73" s="250"/>
      <c r="J73" s="249" t="s">
        <v>9</v>
      </c>
      <c r="K73" s="250"/>
      <c r="L73" s="40" t="s">
        <v>14</v>
      </c>
      <c r="M73" s="241" t="s">
        <v>10</v>
      </c>
    </row>
    <row r="74" spans="1:13" ht="21.75" thickBot="1" x14ac:dyDescent="0.4">
      <c r="A74" s="242"/>
      <c r="B74" s="255"/>
      <c r="C74" s="256"/>
      <c r="D74" s="256"/>
      <c r="E74" s="256"/>
      <c r="F74" s="258"/>
      <c r="G74" s="260"/>
      <c r="H74" s="17" t="s">
        <v>11</v>
      </c>
      <c r="I74" s="17" t="s">
        <v>12</v>
      </c>
      <c r="J74" s="17" t="s">
        <v>11</v>
      </c>
      <c r="K74" s="17" t="s">
        <v>12</v>
      </c>
      <c r="L74" s="41" t="s">
        <v>15</v>
      </c>
      <c r="M74" s="242"/>
    </row>
    <row r="75" spans="1:13" ht="21.75" thickTop="1" x14ac:dyDescent="0.35">
      <c r="A75" s="18"/>
      <c r="B75" s="243"/>
      <c r="C75" s="244"/>
      <c r="D75" s="244"/>
      <c r="E75" s="245"/>
      <c r="F75" s="19"/>
      <c r="G75" s="20"/>
      <c r="H75" s="21"/>
      <c r="I75" s="22"/>
      <c r="J75" s="23"/>
      <c r="K75" s="22"/>
      <c r="L75" s="24"/>
      <c r="M75" s="20"/>
    </row>
    <row r="76" spans="1:13" ht="21" x14ac:dyDescent="0.35">
      <c r="A76" s="18"/>
      <c r="B76" s="246"/>
      <c r="C76" s="247"/>
      <c r="D76" s="247"/>
      <c r="E76" s="248"/>
      <c r="F76" s="19"/>
      <c r="G76" s="20"/>
      <c r="H76" s="21"/>
      <c r="I76" s="22"/>
      <c r="J76" s="23"/>
      <c r="K76" s="22"/>
      <c r="L76" s="24"/>
      <c r="M76" s="20"/>
    </row>
    <row r="77" spans="1:13" ht="21" x14ac:dyDescent="0.35">
      <c r="A77" s="25"/>
      <c r="B77" s="238"/>
      <c r="C77" s="239"/>
      <c r="D77" s="239"/>
      <c r="E77" s="240"/>
      <c r="F77" s="26"/>
      <c r="G77" s="27"/>
      <c r="H77" s="22"/>
      <c r="I77" s="22"/>
      <c r="J77" s="22"/>
      <c r="K77" s="22"/>
      <c r="L77" s="24"/>
      <c r="M77" s="27"/>
    </row>
    <row r="78" spans="1:13" ht="21" x14ac:dyDescent="0.35">
      <c r="A78" s="25"/>
      <c r="B78" s="238"/>
      <c r="C78" s="239"/>
      <c r="D78" s="239"/>
      <c r="E78" s="240"/>
      <c r="F78" s="26"/>
      <c r="G78" s="27"/>
      <c r="H78" s="22"/>
      <c r="I78" s="22"/>
      <c r="J78" s="22"/>
      <c r="K78" s="22"/>
      <c r="L78" s="24"/>
      <c r="M78" s="27"/>
    </row>
    <row r="79" spans="1:13" ht="21" x14ac:dyDescent="0.35">
      <c r="A79" s="25"/>
      <c r="B79" s="238"/>
      <c r="C79" s="239"/>
      <c r="D79" s="239"/>
      <c r="E79" s="240"/>
      <c r="F79" s="26"/>
      <c r="G79" s="27"/>
      <c r="H79" s="22"/>
      <c r="I79" s="22"/>
      <c r="J79" s="22"/>
      <c r="K79" s="22"/>
      <c r="L79" s="24"/>
      <c r="M79" s="27"/>
    </row>
    <row r="80" spans="1:13" ht="21" x14ac:dyDescent="0.35">
      <c r="A80" s="25"/>
      <c r="B80" s="238"/>
      <c r="C80" s="239"/>
      <c r="D80" s="239"/>
      <c r="E80" s="240"/>
      <c r="F80" s="26"/>
      <c r="G80" s="27"/>
      <c r="H80" s="22"/>
      <c r="I80" s="22"/>
      <c r="J80" s="22"/>
      <c r="K80" s="22"/>
      <c r="L80" s="24"/>
      <c r="M80" s="27"/>
    </row>
    <row r="81" spans="1:13" ht="21" x14ac:dyDescent="0.35">
      <c r="A81" s="25"/>
      <c r="B81" s="238"/>
      <c r="C81" s="239"/>
      <c r="D81" s="239"/>
      <c r="E81" s="240"/>
      <c r="F81" s="26"/>
      <c r="G81" s="27"/>
      <c r="H81" s="22"/>
      <c r="I81" s="22"/>
      <c r="J81" s="22"/>
      <c r="K81" s="22"/>
      <c r="L81" s="24"/>
      <c r="M81" s="27"/>
    </row>
    <row r="82" spans="1:13" ht="21" x14ac:dyDescent="0.35">
      <c r="A82" s="25"/>
      <c r="B82" s="238"/>
      <c r="C82" s="239"/>
      <c r="D82" s="239"/>
      <c r="E82" s="240"/>
      <c r="F82" s="26"/>
      <c r="G82" s="27"/>
      <c r="H82" s="22"/>
      <c r="I82" s="22"/>
      <c r="J82" s="22"/>
      <c r="K82" s="22"/>
      <c r="L82" s="24"/>
      <c r="M82" s="27"/>
    </row>
    <row r="83" spans="1:13" ht="21" x14ac:dyDescent="0.35">
      <c r="A83" s="25"/>
      <c r="B83" s="238"/>
      <c r="C83" s="239"/>
      <c r="D83" s="239"/>
      <c r="E83" s="240"/>
      <c r="F83" s="26"/>
      <c r="G83" s="27"/>
      <c r="H83" s="22"/>
      <c r="I83" s="22"/>
      <c r="J83" s="22"/>
      <c r="K83" s="22"/>
      <c r="L83" s="24"/>
      <c r="M83" s="27"/>
    </row>
    <row r="84" spans="1:13" ht="21" x14ac:dyDescent="0.35">
      <c r="A84" s="28"/>
      <c r="B84" s="232"/>
      <c r="C84" s="233"/>
      <c r="D84" s="233"/>
      <c r="E84" s="234"/>
      <c r="F84" s="29"/>
      <c r="G84" s="30"/>
      <c r="H84" s="31"/>
      <c r="I84" s="22"/>
      <c r="J84" s="32"/>
      <c r="K84" s="22"/>
      <c r="L84" s="24"/>
      <c r="M84" s="30"/>
    </row>
    <row r="85" spans="1:13" ht="21" x14ac:dyDescent="0.35">
      <c r="A85" s="25"/>
      <c r="B85" s="238"/>
      <c r="C85" s="239"/>
      <c r="D85" s="239"/>
      <c r="E85" s="240"/>
      <c r="F85" s="26"/>
      <c r="G85" s="27"/>
      <c r="H85" s="22"/>
      <c r="I85" s="22"/>
      <c r="J85" s="22"/>
      <c r="K85" s="22"/>
      <c r="L85" s="24"/>
      <c r="M85" s="27"/>
    </row>
    <row r="86" spans="1:13" ht="21.75" thickBot="1" x14ac:dyDescent="0.4">
      <c r="A86" s="33"/>
      <c r="B86" s="235"/>
      <c r="C86" s="236"/>
      <c r="D86" s="236"/>
      <c r="E86" s="237"/>
      <c r="F86" s="34"/>
      <c r="G86" s="35"/>
      <c r="H86" s="36"/>
      <c r="I86" s="22"/>
      <c r="J86" s="36"/>
      <c r="K86" s="22"/>
      <c r="L86" s="24"/>
      <c r="M86" s="35"/>
    </row>
    <row r="87" spans="1:13" ht="22.5" thickTop="1" thickBot="1" x14ac:dyDescent="0.4">
      <c r="A87" s="261" t="s">
        <v>67</v>
      </c>
      <c r="B87" s="262"/>
      <c r="C87" s="262"/>
      <c r="D87" s="262"/>
      <c r="E87" s="262"/>
      <c r="F87" s="262"/>
      <c r="G87" s="262"/>
      <c r="H87" s="263"/>
      <c r="I87" s="37">
        <f>SUM(I75:I86)</f>
        <v>0</v>
      </c>
      <c r="J87" s="37"/>
      <c r="K87" s="37">
        <f>SUM(K75:K86)</f>
        <v>0</v>
      </c>
      <c r="L87" s="37">
        <f>SUM(L75:L86)</f>
        <v>0</v>
      </c>
      <c r="M87" s="38"/>
    </row>
    <row r="88" spans="1:13" ht="15" thickTop="1" x14ac:dyDescent="0.2"/>
    <row r="89" spans="1:13" x14ac:dyDescent="0.2">
      <c r="C89" s="356" t="s">
        <v>59</v>
      </c>
      <c r="D89" s="356"/>
      <c r="E89" s="356"/>
      <c r="G89" s="356" t="s">
        <v>59</v>
      </c>
      <c r="H89" s="356"/>
      <c r="I89" s="356"/>
      <c r="K89" s="356" t="s">
        <v>59</v>
      </c>
      <c r="L89" s="356"/>
      <c r="M89" s="356"/>
    </row>
    <row r="90" spans="1:13" x14ac:dyDescent="0.2">
      <c r="C90" s="356" t="s">
        <v>74</v>
      </c>
      <c r="D90" s="356"/>
      <c r="E90" s="356"/>
      <c r="G90" s="356" t="s">
        <v>73</v>
      </c>
      <c r="H90" s="356"/>
      <c r="I90" s="356"/>
      <c r="K90" s="356" t="s">
        <v>73</v>
      </c>
      <c r="L90" s="356"/>
      <c r="M90" s="356"/>
    </row>
    <row r="91" spans="1:13" ht="2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20" t="s">
        <v>13</v>
      </c>
    </row>
    <row r="92" spans="1:13" ht="21" x14ac:dyDescent="0.35">
      <c r="A92" s="231" t="s">
        <v>51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</row>
    <row r="93" spans="1:13" ht="21" x14ac:dyDescent="0.35">
      <c r="A93" s="2" t="s">
        <v>0</v>
      </c>
      <c r="B93" s="5"/>
      <c r="C93" s="6"/>
      <c r="D93" s="13"/>
      <c r="E93" s="13"/>
      <c r="F93" s="7"/>
      <c r="G93" s="8"/>
      <c r="H93" s="9"/>
      <c r="I93" s="10"/>
      <c r="J93" s="6"/>
      <c r="K93" s="6"/>
      <c r="L93" s="6"/>
      <c r="M93" s="6" t="s">
        <v>61</v>
      </c>
    </row>
    <row r="94" spans="1:13" ht="21" x14ac:dyDescent="0.35">
      <c r="A94" s="251" t="s">
        <v>1</v>
      </c>
      <c r="B94" s="251"/>
      <c r="C94" s="251"/>
      <c r="D94" s="13"/>
      <c r="E94" s="13"/>
      <c r="F94" s="13"/>
      <c r="G94" s="13"/>
      <c r="H94" s="13"/>
      <c r="I94" s="11"/>
      <c r="J94" s="12"/>
      <c r="K94" s="12"/>
      <c r="L94" s="12"/>
      <c r="M94" s="12"/>
    </row>
    <row r="95" spans="1:13" ht="21.75" thickBot="1" x14ac:dyDescent="0.4">
      <c r="A95" s="251" t="s">
        <v>68</v>
      </c>
      <c r="B95" s="251"/>
      <c r="C95" s="251"/>
      <c r="D95" s="135" t="s">
        <v>69</v>
      </c>
      <c r="E95" s="135" t="s">
        <v>70</v>
      </c>
      <c r="F95" s="135" t="s">
        <v>71</v>
      </c>
      <c r="G95" s="135"/>
      <c r="J95" s="3" t="s">
        <v>72</v>
      </c>
      <c r="K95" s="15"/>
      <c r="L95" s="15"/>
      <c r="M95" s="15"/>
    </row>
    <row r="96" spans="1:13" ht="21.75" thickTop="1" x14ac:dyDescent="0.35">
      <c r="A96" s="241" t="s">
        <v>4</v>
      </c>
      <c r="B96" s="253" t="s">
        <v>5</v>
      </c>
      <c r="C96" s="254"/>
      <c r="D96" s="254"/>
      <c r="E96" s="254"/>
      <c r="F96" s="257" t="s">
        <v>6</v>
      </c>
      <c r="G96" s="259" t="s">
        <v>7</v>
      </c>
      <c r="H96" s="249" t="s">
        <v>8</v>
      </c>
      <c r="I96" s="250"/>
      <c r="J96" s="249" t="s">
        <v>9</v>
      </c>
      <c r="K96" s="250"/>
      <c r="L96" s="40" t="s">
        <v>14</v>
      </c>
      <c r="M96" s="241" t="s">
        <v>10</v>
      </c>
    </row>
    <row r="97" spans="1:13" ht="21.75" thickBot="1" x14ac:dyDescent="0.4">
      <c r="A97" s="242"/>
      <c r="B97" s="255"/>
      <c r="C97" s="256"/>
      <c r="D97" s="256"/>
      <c r="E97" s="256"/>
      <c r="F97" s="258"/>
      <c r="G97" s="260"/>
      <c r="H97" s="17" t="s">
        <v>11</v>
      </c>
      <c r="I97" s="17" t="s">
        <v>12</v>
      </c>
      <c r="J97" s="17" t="s">
        <v>11</v>
      </c>
      <c r="K97" s="17" t="s">
        <v>12</v>
      </c>
      <c r="L97" s="41" t="s">
        <v>15</v>
      </c>
      <c r="M97" s="242"/>
    </row>
    <row r="98" spans="1:13" ht="21.75" thickTop="1" x14ac:dyDescent="0.35">
      <c r="A98" s="18"/>
      <c r="B98" s="243"/>
      <c r="C98" s="244"/>
      <c r="D98" s="244"/>
      <c r="E98" s="245"/>
      <c r="F98" s="19"/>
      <c r="G98" s="20"/>
      <c r="H98" s="21"/>
      <c r="I98" s="22"/>
      <c r="J98" s="23"/>
      <c r="K98" s="22"/>
      <c r="L98" s="24"/>
      <c r="M98" s="20"/>
    </row>
    <row r="99" spans="1:13" ht="21" x14ac:dyDescent="0.35">
      <c r="A99" s="18"/>
      <c r="B99" s="246"/>
      <c r="C99" s="247"/>
      <c r="D99" s="247"/>
      <c r="E99" s="248"/>
      <c r="F99" s="19"/>
      <c r="G99" s="20"/>
      <c r="H99" s="21"/>
      <c r="I99" s="22"/>
      <c r="J99" s="23"/>
      <c r="K99" s="22"/>
      <c r="L99" s="24"/>
      <c r="M99" s="20"/>
    </row>
    <row r="100" spans="1:13" ht="21" x14ac:dyDescent="0.35">
      <c r="A100" s="25"/>
      <c r="B100" s="238"/>
      <c r="C100" s="239"/>
      <c r="D100" s="239"/>
      <c r="E100" s="240"/>
      <c r="F100" s="26"/>
      <c r="G100" s="27"/>
      <c r="H100" s="22"/>
      <c r="I100" s="22"/>
      <c r="J100" s="22"/>
      <c r="K100" s="22"/>
      <c r="L100" s="24"/>
      <c r="M100" s="27"/>
    </row>
    <row r="101" spans="1:13" ht="21" x14ac:dyDescent="0.35">
      <c r="A101" s="25"/>
      <c r="B101" s="238"/>
      <c r="C101" s="239"/>
      <c r="D101" s="239"/>
      <c r="E101" s="240"/>
      <c r="F101" s="26"/>
      <c r="G101" s="27"/>
      <c r="H101" s="22"/>
      <c r="I101" s="22"/>
      <c r="J101" s="22"/>
      <c r="K101" s="22"/>
      <c r="L101" s="24"/>
      <c r="M101" s="27"/>
    </row>
    <row r="102" spans="1:13" ht="21" x14ac:dyDescent="0.35">
      <c r="A102" s="25"/>
      <c r="B102" s="238"/>
      <c r="C102" s="239"/>
      <c r="D102" s="239"/>
      <c r="E102" s="240"/>
      <c r="F102" s="26"/>
      <c r="G102" s="27"/>
      <c r="H102" s="22"/>
      <c r="I102" s="22"/>
      <c r="J102" s="22"/>
      <c r="K102" s="22"/>
      <c r="L102" s="24"/>
      <c r="M102" s="27"/>
    </row>
    <row r="103" spans="1:13" ht="21" x14ac:dyDescent="0.35">
      <c r="A103" s="25"/>
      <c r="B103" s="238"/>
      <c r="C103" s="239"/>
      <c r="D103" s="239"/>
      <c r="E103" s="240"/>
      <c r="F103" s="26"/>
      <c r="G103" s="27"/>
      <c r="H103" s="22"/>
      <c r="I103" s="22"/>
      <c r="J103" s="22"/>
      <c r="K103" s="22"/>
      <c r="L103" s="24"/>
      <c r="M103" s="27"/>
    </row>
    <row r="104" spans="1:13" ht="21" x14ac:dyDescent="0.35">
      <c r="A104" s="25"/>
      <c r="B104" s="238"/>
      <c r="C104" s="239"/>
      <c r="D104" s="239"/>
      <c r="E104" s="240"/>
      <c r="F104" s="26"/>
      <c r="G104" s="27"/>
      <c r="H104" s="22"/>
      <c r="I104" s="22"/>
      <c r="J104" s="22"/>
      <c r="K104" s="22"/>
      <c r="L104" s="24"/>
      <c r="M104" s="27"/>
    </row>
    <row r="105" spans="1:13" ht="21" x14ac:dyDescent="0.35">
      <c r="A105" s="25"/>
      <c r="B105" s="238"/>
      <c r="C105" s="239"/>
      <c r="D105" s="239"/>
      <c r="E105" s="240"/>
      <c r="F105" s="26"/>
      <c r="G105" s="27"/>
      <c r="H105" s="22"/>
      <c r="I105" s="22"/>
      <c r="J105" s="22"/>
      <c r="K105" s="22"/>
      <c r="L105" s="24"/>
      <c r="M105" s="27"/>
    </row>
    <row r="106" spans="1:13" ht="21" x14ac:dyDescent="0.35">
      <c r="A106" s="25"/>
      <c r="B106" s="238"/>
      <c r="C106" s="239"/>
      <c r="D106" s="239"/>
      <c r="E106" s="240"/>
      <c r="F106" s="26"/>
      <c r="G106" s="27"/>
      <c r="H106" s="22"/>
      <c r="I106" s="22"/>
      <c r="J106" s="22"/>
      <c r="K106" s="22"/>
      <c r="L106" s="24"/>
      <c r="M106" s="27"/>
    </row>
    <row r="107" spans="1:13" ht="21" x14ac:dyDescent="0.35">
      <c r="A107" s="25"/>
      <c r="B107" s="238"/>
      <c r="C107" s="239"/>
      <c r="D107" s="239"/>
      <c r="E107" s="240"/>
      <c r="F107" s="26"/>
      <c r="G107" s="27"/>
      <c r="H107" s="22"/>
      <c r="I107" s="22"/>
      <c r="J107" s="22"/>
      <c r="K107" s="22"/>
      <c r="L107" s="24"/>
      <c r="M107" s="27"/>
    </row>
    <row r="108" spans="1:13" ht="21" x14ac:dyDescent="0.35">
      <c r="A108" s="128"/>
      <c r="B108" s="271"/>
      <c r="C108" s="272"/>
      <c r="D108" s="272"/>
      <c r="E108" s="273"/>
      <c r="F108" s="129"/>
      <c r="G108" s="130"/>
      <c r="H108" s="131"/>
      <c r="I108" s="131"/>
      <c r="J108" s="131"/>
      <c r="K108" s="131"/>
      <c r="L108" s="132"/>
      <c r="M108" s="130"/>
    </row>
    <row r="109" spans="1:13" ht="21.75" thickBot="1" x14ac:dyDescent="0.4">
      <c r="A109" s="358" t="s">
        <v>67</v>
      </c>
      <c r="B109" s="359"/>
      <c r="C109" s="359"/>
      <c r="D109" s="359"/>
      <c r="E109" s="359"/>
      <c r="F109" s="359"/>
      <c r="G109" s="359"/>
      <c r="H109" s="360"/>
      <c r="I109" s="133">
        <f>SUM(I97:I107)</f>
        <v>0</v>
      </c>
      <c r="J109" s="133"/>
      <c r="K109" s="133">
        <f>SUM(K97:K107)</f>
        <v>0</v>
      </c>
      <c r="L109" s="133">
        <f>SUM(L97:L107)</f>
        <v>0</v>
      </c>
      <c r="M109" s="134"/>
    </row>
    <row r="110" spans="1:13" ht="22.5" thickTop="1" thickBot="1" x14ac:dyDescent="0.4">
      <c r="A110" s="261" t="s">
        <v>75</v>
      </c>
      <c r="B110" s="262"/>
      <c r="C110" s="262"/>
      <c r="D110" s="262"/>
      <c r="E110" s="262"/>
      <c r="F110" s="262"/>
      <c r="G110" s="262"/>
      <c r="H110" s="263"/>
      <c r="I110" s="127">
        <f>SUM(I98:I108)</f>
        <v>0</v>
      </c>
      <c r="J110" s="127"/>
      <c r="K110" s="127">
        <f>SUM(K98:K108)</f>
        <v>0</v>
      </c>
      <c r="L110" s="127">
        <f>SUM(L98:L108)</f>
        <v>0</v>
      </c>
      <c r="M110" s="16"/>
    </row>
    <row r="111" spans="1:13" ht="15" thickTop="1" x14ac:dyDescent="0.2"/>
    <row r="112" spans="1:13" x14ac:dyDescent="0.2">
      <c r="C112" s="356" t="s">
        <v>59</v>
      </c>
      <c r="D112" s="356"/>
      <c r="E112" s="356"/>
      <c r="G112" s="356" t="s">
        <v>59</v>
      </c>
      <c r="H112" s="356"/>
      <c r="I112" s="356"/>
      <c r="K112" s="356" t="s">
        <v>59</v>
      </c>
      <c r="L112" s="356"/>
      <c r="M112" s="356"/>
    </row>
    <row r="113" spans="3:13" x14ac:dyDescent="0.2">
      <c r="C113" s="356" t="s">
        <v>74</v>
      </c>
      <c r="D113" s="356"/>
      <c r="E113" s="356"/>
      <c r="G113" s="356" t="s">
        <v>73</v>
      </c>
      <c r="H113" s="356"/>
      <c r="I113" s="356"/>
      <c r="K113" s="356" t="s">
        <v>73</v>
      </c>
      <c r="L113" s="356"/>
      <c r="M113" s="356"/>
    </row>
  </sheetData>
  <protectedRanges>
    <protectedRange sqref="E3 E26 E48 E70 E93" name="Range1"/>
  </protectedRanges>
  <mergeCells count="146">
    <mergeCell ref="B108:E108"/>
    <mergeCell ref="A109:H109"/>
    <mergeCell ref="A110:H110"/>
    <mergeCell ref="G112:I112"/>
    <mergeCell ref="G113:I113"/>
    <mergeCell ref="B102:E102"/>
    <mergeCell ref="B103:E103"/>
    <mergeCell ref="B104:E104"/>
    <mergeCell ref="B105:E105"/>
    <mergeCell ref="B106:E106"/>
    <mergeCell ref="B107:E107"/>
    <mergeCell ref="C112:E112"/>
    <mergeCell ref="J96:K96"/>
    <mergeCell ref="M96:M97"/>
    <mergeCell ref="B98:E98"/>
    <mergeCell ref="B99:E99"/>
    <mergeCell ref="B100:E100"/>
    <mergeCell ref="B101:E101"/>
    <mergeCell ref="A94:C94"/>
    <mergeCell ref="A95:C95"/>
    <mergeCell ref="A96:A97"/>
    <mergeCell ref="B96:E97"/>
    <mergeCell ref="F96:F97"/>
    <mergeCell ref="G96:G97"/>
    <mergeCell ref="H96:I96"/>
    <mergeCell ref="B85:E85"/>
    <mergeCell ref="B86:E86"/>
    <mergeCell ref="A87:H87"/>
    <mergeCell ref="G89:I89"/>
    <mergeCell ref="G90:I90"/>
    <mergeCell ref="A92:M92"/>
    <mergeCell ref="B79:E79"/>
    <mergeCell ref="B80:E80"/>
    <mergeCell ref="B81:E81"/>
    <mergeCell ref="B82:E82"/>
    <mergeCell ref="B83:E83"/>
    <mergeCell ref="B84:E84"/>
    <mergeCell ref="C89:E89"/>
    <mergeCell ref="K89:M89"/>
    <mergeCell ref="C90:E90"/>
    <mergeCell ref="K90:M90"/>
    <mergeCell ref="J73:K73"/>
    <mergeCell ref="M73:M74"/>
    <mergeCell ref="B75:E75"/>
    <mergeCell ref="B76:E76"/>
    <mergeCell ref="B77:E77"/>
    <mergeCell ref="B78:E78"/>
    <mergeCell ref="A71:C71"/>
    <mergeCell ref="A72:C72"/>
    <mergeCell ref="A73:A74"/>
    <mergeCell ref="B73:E74"/>
    <mergeCell ref="F73:F74"/>
    <mergeCell ref="G73:G74"/>
    <mergeCell ref="H73:I73"/>
    <mergeCell ref="B62:E62"/>
    <mergeCell ref="A63:H63"/>
    <mergeCell ref="A64:H64"/>
    <mergeCell ref="G66:I66"/>
    <mergeCell ref="G67:I67"/>
    <mergeCell ref="A69:M69"/>
    <mergeCell ref="B57:E57"/>
    <mergeCell ref="B58:E58"/>
    <mergeCell ref="B59:E59"/>
    <mergeCell ref="B60:E60"/>
    <mergeCell ref="B61:E61"/>
    <mergeCell ref="C66:E66"/>
    <mergeCell ref="K66:M66"/>
    <mergeCell ref="C67:E67"/>
    <mergeCell ref="K67:M67"/>
    <mergeCell ref="J51:K51"/>
    <mergeCell ref="M51:M52"/>
    <mergeCell ref="B53:E53"/>
    <mergeCell ref="B54:E54"/>
    <mergeCell ref="B55:E55"/>
    <mergeCell ref="B56:E56"/>
    <mergeCell ref="A49:C49"/>
    <mergeCell ref="A50:C50"/>
    <mergeCell ref="A51:A52"/>
    <mergeCell ref="B51:E52"/>
    <mergeCell ref="F51:F52"/>
    <mergeCell ref="G51:G52"/>
    <mergeCell ref="H51:I51"/>
    <mergeCell ref="D50:G50"/>
    <mergeCell ref="B40:E40"/>
    <mergeCell ref="B41:E41"/>
    <mergeCell ref="A42:H42"/>
    <mergeCell ref="G44:I44"/>
    <mergeCell ref="G45:I45"/>
    <mergeCell ref="A47:M47"/>
    <mergeCell ref="B35:E35"/>
    <mergeCell ref="B36:E36"/>
    <mergeCell ref="B37:E37"/>
    <mergeCell ref="B38:E38"/>
    <mergeCell ref="B39:E39"/>
    <mergeCell ref="C44:E44"/>
    <mergeCell ref="K44:M44"/>
    <mergeCell ref="C45:E45"/>
    <mergeCell ref="K45:M45"/>
    <mergeCell ref="C23:E23"/>
    <mergeCell ref="J29:K29"/>
    <mergeCell ref="M29:M30"/>
    <mergeCell ref="B31:E31"/>
    <mergeCell ref="B32:E32"/>
    <mergeCell ref="B33:E33"/>
    <mergeCell ref="B34:E34"/>
    <mergeCell ref="A28:C28"/>
    <mergeCell ref="A29:A30"/>
    <mergeCell ref="B29:E30"/>
    <mergeCell ref="F29:F30"/>
    <mergeCell ref="G29:G30"/>
    <mergeCell ref="H29:I29"/>
    <mergeCell ref="D28:G28"/>
    <mergeCell ref="A2:M2"/>
    <mergeCell ref="A4:C4"/>
    <mergeCell ref="A5:C5"/>
    <mergeCell ref="A6:A7"/>
    <mergeCell ref="B6:E7"/>
    <mergeCell ref="F6:F7"/>
    <mergeCell ref="G6:G7"/>
    <mergeCell ref="H6:I6"/>
    <mergeCell ref="J6:K6"/>
    <mergeCell ref="D5:G5"/>
    <mergeCell ref="K112:M112"/>
    <mergeCell ref="C113:E113"/>
    <mergeCell ref="K113:M113"/>
    <mergeCell ref="M6:M7"/>
    <mergeCell ref="B8:E8"/>
    <mergeCell ref="B9:E9"/>
    <mergeCell ref="B10:E10"/>
    <mergeCell ref="B11:E11"/>
    <mergeCell ref="B12:E12"/>
    <mergeCell ref="B19:E19"/>
    <mergeCell ref="A20:H20"/>
    <mergeCell ref="G22:I22"/>
    <mergeCell ref="G23:I23"/>
    <mergeCell ref="A25:M25"/>
    <mergeCell ref="A27:C27"/>
    <mergeCell ref="B13:E13"/>
    <mergeCell ref="B14:E14"/>
    <mergeCell ref="B15:E15"/>
    <mergeCell ref="B16:E16"/>
    <mergeCell ref="B17:E17"/>
    <mergeCell ref="B18:E18"/>
    <mergeCell ref="K22:M22"/>
    <mergeCell ref="K23:M23"/>
    <mergeCell ref="C22:E22"/>
  </mergeCells>
  <pageMargins left="0.45" right="0.45" top="0.5" bottom="0.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Layout" topLeftCell="A7" zoomScaleNormal="100" workbookViewId="0">
      <selection activeCell="L11" sqref="L11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7" width="3.375" style="1" customWidth="1"/>
    <col min="8" max="8" width="4.375" style="1" customWidth="1"/>
    <col min="9" max="9" width="9.125" style="1" hidden="1" customWidth="1"/>
    <col min="10" max="10" width="2.875" style="1" customWidth="1"/>
    <col min="11" max="11" width="12.625" style="1" customWidth="1"/>
    <col min="12" max="12" width="8.875" style="1" customWidth="1"/>
    <col min="13" max="13" width="11.375" style="1" customWidth="1"/>
    <col min="14" max="14" width="10.25" style="1" customWidth="1"/>
    <col min="15" max="15" width="9.125" style="1"/>
  </cols>
  <sheetData>
    <row r="1" spans="1:14" ht="21" x14ac:dyDescent="0.35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42" t="s">
        <v>35</v>
      </c>
    </row>
    <row r="2" spans="1:14" ht="21" x14ac:dyDescent="0.35">
      <c r="A2" s="310" t="s">
        <v>50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</row>
    <row r="3" spans="1:14" ht="21" x14ac:dyDescent="0.35">
      <c r="A3" s="118" t="s">
        <v>16</v>
      </c>
      <c r="B3" s="312" t="s">
        <v>17</v>
      </c>
      <c r="C3" s="312"/>
      <c r="D3" s="312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4" ht="21" x14ac:dyDescent="0.35">
      <c r="A4" s="119" t="s">
        <v>16</v>
      </c>
      <c r="B4" s="307" t="s">
        <v>1</v>
      </c>
      <c r="C4" s="307"/>
      <c r="D4" s="307"/>
      <c r="E4" s="50"/>
      <c r="F4" s="314"/>
      <c r="G4" s="314"/>
      <c r="H4" s="314"/>
      <c r="I4" s="314"/>
      <c r="J4" s="314"/>
      <c r="K4" s="314"/>
      <c r="L4" s="48"/>
      <c r="M4" s="49"/>
      <c r="N4" s="49"/>
    </row>
    <row r="5" spans="1:14" ht="21" x14ac:dyDescent="0.35">
      <c r="A5" s="119" t="s">
        <v>16</v>
      </c>
      <c r="B5" s="50" t="s">
        <v>18</v>
      </c>
      <c r="C5" s="50"/>
      <c r="D5" s="50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1" x14ac:dyDescent="0.35">
      <c r="A6" s="119" t="s">
        <v>16</v>
      </c>
      <c r="B6" s="50" t="s">
        <v>19</v>
      </c>
      <c r="C6" s="50"/>
      <c r="E6" s="50" t="s">
        <v>76</v>
      </c>
      <c r="F6" s="50"/>
      <c r="G6" s="50"/>
      <c r="H6" s="83"/>
      <c r="I6" s="83"/>
      <c r="J6" s="83"/>
      <c r="K6" s="123"/>
      <c r="L6" s="126"/>
      <c r="M6" s="302"/>
      <c r="N6" s="302"/>
    </row>
    <row r="7" spans="1:14" ht="21" x14ac:dyDescent="0.35">
      <c r="A7" s="119" t="s">
        <v>16</v>
      </c>
      <c r="B7" s="307" t="s">
        <v>77</v>
      </c>
      <c r="C7" s="307"/>
      <c r="D7" s="307"/>
      <c r="E7" s="307"/>
      <c r="F7" s="307"/>
      <c r="G7" s="307"/>
      <c r="H7" s="308"/>
      <c r="I7" s="308"/>
      <c r="J7" s="308"/>
      <c r="K7" s="309" t="s">
        <v>20</v>
      </c>
      <c r="L7" s="309"/>
      <c r="M7" s="308" t="s">
        <v>20</v>
      </c>
      <c r="N7" s="308"/>
    </row>
    <row r="8" spans="1:14" ht="21.75" thickBot="1" x14ac:dyDescent="0.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30" customHeight="1" thickTop="1" x14ac:dyDescent="0.25">
      <c r="A9" s="282" t="s">
        <v>4</v>
      </c>
      <c r="B9" s="284" t="s">
        <v>5</v>
      </c>
      <c r="C9" s="285"/>
      <c r="D9" s="285"/>
      <c r="E9" s="285"/>
      <c r="F9" s="285"/>
      <c r="G9" s="285"/>
      <c r="H9" s="285"/>
      <c r="I9" s="285"/>
      <c r="J9" s="286"/>
      <c r="K9" s="124" t="s">
        <v>21</v>
      </c>
      <c r="L9" s="290" t="s">
        <v>22</v>
      </c>
      <c r="M9" s="56" t="s">
        <v>23</v>
      </c>
      <c r="N9" s="282" t="s">
        <v>10</v>
      </c>
    </row>
    <row r="10" spans="1:14" ht="26.25" customHeight="1" thickBot="1" x14ac:dyDescent="0.3">
      <c r="A10" s="283"/>
      <c r="B10" s="287"/>
      <c r="C10" s="288"/>
      <c r="D10" s="288"/>
      <c r="E10" s="288"/>
      <c r="F10" s="288"/>
      <c r="G10" s="288"/>
      <c r="H10" s="288"/>
      <c r="I10" s="288"/>
      <c r="J10" s="289"/>
      <c r="K10" s="57" t="s">
        <v>24</v>
      </c>
      <c r="L10" s="291"/>
      <c r="M10" s="88" t="s">
        <v>24</v>
      </c>
      <c r="N10" s="283"/>
    </row>
    <row r="11" spans="1:14" ht="21.75" thickTop="1" x14ac:dyDescent="0.35">
      <c r="A11" s="58">
        <v>1</v>
      </c>
      <c r="B11" s="298" t="s">
        <v>25</v>
      </c>
      <c r="C11" s="299"/>
      <c r="D11" s="299"/>
      <c r="E11" s="299"/>
      <c r="F11" s="299"/>
      <c r="G11" s="299"/>
      <c r="H11" s="299"/>
      <c r="I11" s="299"/>
      <c r="J11" s="300"/>
      <c r="K11" s="59">
        <f>'ปร.4 ราคากลาง'!L20</f>
        <v>0</v>
      </c>
      <c r="L11" s="60">
        <v>1.3073999999999999</v>
      </c>
      <c r="M11" s="59">
        <f>K11*L11</f>
        <v>0</v>
      </c>
      <c r="N11" s="61"/>
    </row>
    <row r="12" spans="1:14" ht="21" x14ac:dyDescent="0.35">
      <c r="A12" s="62"/>
      <c r="B12" s="315"/>
      <c r="C12" s="316"/>
      <c r="D12" s="316"/>
      <c r="E12" s="316"/>
      <c r="F12" s="316"/>
      <c r="G12" s="316"/>
      <c r="H12" s="316"/>
      <c r="I12" s="316"/>
      <c r="J12" s="317"/>
      <c r="K12" s="66"/>
      <c r="L12" s="64"/>
      <c r="M12" s="63"/>
      <c r="N12" s="65"/>
    </row>
    <row r="13" spans="1:14" ht="21" x14ac:dyDescent="0.35">
      <c r="A13" s="125"/>
      <c r="B13" s="304" t="s">
        <v>45</v>
      </c>
      <c r="C13" s="305"/>
      <c r="D13" s="305"/>
      <c r="E13" s="305"/>
      <c r="F13" s="305"/>
      <c r="G13" s="305"/>
      <c r="H13" s="305"/>
      <c r="I13" s="305"/>
      <c r="J13" s="306"/>
      <c r="K13" s="68"/>
      <c r="L13" s="64"/>
      <c r="M13" s="69"/>
      <c r="N13" s="65"/>
    </row>
    <row r="14" spans="1:14" ht="18.75" x14ac:dyDescent="0.3">
      <c r="A14" s="70"/>
      <c r="B14" s="295" t="s">
        <v>46</v>
      </c>
      <c r="C14" s="296"/>
      <c r="D14" s="296"/>
      <c r="E14" s="296"/>
      <c r="F14" s="296"/>
      <c r="G14" s="296"/>
      <c r="H14" s="296"/>
      <c r="I14" s="296"/>
      <c r="J14" s="297"/>
      <c r="K14" s="71"/>
      <c r="L14" s="71"/>
      <c r="M14" s="72"/>
      <c r="N14" s="73"/>
    </row>
    <row r="15" spans="1:14" ht="18.75" x14ac:dyDescent="0.3">
      <c r="A15" s="73"/>
      <c r="B15" s="295" t="s">
        <v>47</v>
      </c>
      <c r="C15" s="296"/>
      <c r="D15" s="296"/>
      <c r="E15" s="296"/>
      <c r="F15" s="296"/>
      <c r="G15" s="296"/>
      <c r="H15" s="296"/>
      <c r="I15" s="296"/>
      <c r="J15" s="297"/>
      <c r="K15" s="71"/>
      <c r="L15" s="71"/>
      <c r="M15" s="72"/>
      <c r="N15" s="73"/>
    </row>
    <row r="16" spans="1:14" ht="18.75" x14ac:dyDescent="0.3">
      <c r="A16" s="73"/>
      <c r="B16" s="295" t="s">
        <v>48</v>
      </c>
      <c r="C16" s="296"/>
      <c r="D16" s="296"/>
      <c r="E16" s="296"/>
      <c r="F16" s="296"/>
      <c r="G16" s="296"/>
      <c r="H16" s="296"/>
      <c r="I16" s="296"/>
      <c r="J16" s="297"/>
      <c r="K16" s="71"/>
      <c r="L16" s="71"/>
      <c r="M16" s="72"/>
      <c r="N16" s="73"/>
    </row>
    <row r="17" spans="1:14" ht="19.5" thickBot="1" x14ac:dyDescent="0.35">
      <c r="A17" s="74"/>
      <c r="B17" s="292" t="s">
        <v>49</v>
      </c>
      <c r="C17" s="293"/>
      <c r="D17" s="293"/>
      <c r="E17" s="293"/>
      <c r="F17" s="293"/>
      <c r="G17" s="293"/>
      <c r="H17" s="293"/>
      <c r="I17" s="293"/>
      <c r="J17" s="294"/>
      <c r="K17" s="75"/>
      <c r="L17" s="75"/>
      <c r="M17" s="76"/>
      <c r="N17" s="74"/>
    </row>
    <row r="18" spans="1:14" s="1" customFormat="1" ht="21.75" thickTop="1" x14ac:dyDescent="0.35">
      <c r="A18" s="277" t="s">
        <v>26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9"/>
      <c r="M18" s="77">
        <f>M11</f>
        <v>0</v>
      </c>
      <c r="N18" s="78"/>
    </row>
    <row r="19" spans="1:14" s="1" customFormat="1" ht="21" x14ac:dyDescent="0.35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8" t="s">
        <v>88</v>
      </c>
      <c r="M19" s="149">
        <f>M18-M20</f>
        <v>0</v>
      </c>
      <c r="N19" s="106"/>
    </row>
    <row r="20" spans="1:14" s="1" customFormat="1" ht="21.75" thickBot="1" x14ac:dyDescent="0.4">
      <c r="A20" s="280" t="str">
        <f>"("&amp;BAHTTEXT(M20)&amp;")"</f>
        <v>(ศูนย์บาทถ้วน)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79" t="s">
        <v>27</v>
      </c>
      <c r="M20" s="80"/>
      <c r="N20" s="81"/>
    </row>
    <row r="21" spans="1:14" s="1" customFormat="1" ht="21.75" thickTop="1" x14ac:dyDescent="0.3">
      <c r="A21" s="82"/>
      <c r="B21" s="85" t="s">
        <v>64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</row>
    <row r="22" spans="1:14" s="1" customFormat="1" ht="21" x14ac:dyDescent="0.3">
      <c r="A22" s="82"/>
      <c r="B22" s="86" t="s">
        <v>65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 s="1" customFormat="1" ht="13.5" customHeight="1" x14ac:dyDescent="0.3">
      <c r="A23" s="82"/>
      <c r="B23" s="86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14" s="1" customFormat="1" ht="21" x14ac:dyDescent="0.35">
      <c r="A24" s="45"/>
      <c r="B24" s="136" t="s">
        <v>79</v>
      </c>
      <c r="C24" s="137"/>
      <c r="D24" s="136"/>
      <c r="E24" s="89"/>
      <c r="F24" s="89"/>
      <c r="G24" s="90"/>
      <c r="L24" s="275"/>
      <c r="M24" s="275"/>
      <c r="N24" s="275"/>
    </row>
    <row r="25" spans="1:14" s="1" customFormat="1" ht="21" x14ac:dyDescent="0.35">
      <c r="A25" s="44"/>
      <c r="B25" s="140" t="s">
        <v>80</v>
      </c>
      <c r="C25" s="140"/>
      <c r="D25" s="140"/>
      <c r="E25" s="92"/>
      <c r="F25" s="92"/>
      <c r="G25" s="93"/>
      <c r="L25" s="156" t="s">
        <v>117</v>
      </c>
      <c r="M25" s="91"/>
      <c r="N25" s="91"/>
    </row>
    <row r="26" spans="1:14" s="1" customFormat="1" ht="21" x14ac:dyDescent="0.35">
      <c r="A26" s="45"/>
      <c r="B26" s="136" t="s">
        <v>78</v>
      </c>
      <c r="C26" s="139"/>
      <c r="D26" s="137"/>
      <c r="E26" s="95"/>
      <c r="F26" s="95"/>
      <c r="L26" s="116"/>
      <c r="M26" s="89"/>
      <c r="N26" s="89"/>
    </row>
    <row r="27" spans="1:14" s="1" customFormat="1" ht="21" x14ac:dyDescent="0.35">
      <c r="A27" s="44"/>
      <c r="B27" s="136" t="s">
        <v>79</v>
      </c>
      <c r="C27" s="137"/>
      <c r="D27" s="136"/>
      <c r="E27" s="138"/>
      <c r="F27" s="93"/>
      <c r="G27" s="93"/>
      <c r="H27" s="115"/>
      <c r="I27" s="115"/>
      <c r="J27" s="115"/>
      <c r="K27" s="356" t="s">
        <v>59</v>
      </c>
      <c r="L27" s="356"/>
      <c r="M27" s="356"/>
      <c r="N27" s="89"/>
    </row>
    <row r="28" spans="1:14" s="1" customFormat="1" ht="21" x14ac:dyDescent="0.35">
      <c r="A28" s="45"/>
      <c r="B28" s="361" t="s">
        <v>96</v>
      </c>
      <c r="C28" s="361"/>
      <c r="D28" s="361"/>
      <c r="E28" s="138"/>
      <c r="F28" s="95"/>
      <c r="G28" s="95"/>
      <c r="H28" s="115"/>
      <c r="I28" s="115"/>
      <c r="J28" s="115"/>
      <c r="K28" s="356" t="s">
        <v>95</v>
      </c>
      <c r="L28" s="356"/>
      <c r="M28" s="356"/>
      <c r="N28" s="96"/>
    </row>
    <row r="29" spans="1:14" s="1" customFormat="1" ht="21" x14ac:dyDescent="0.35">
      <c r="B29" s="136" t="s">
        <v>79</v>
      </c>
      <c r="C29" s="157"/>
      <c r="D29" s="136"/>
      <c r="E29" s="89"/>
      <c r="F29" s="89"/>
      <c r="H29" s="115"/>
      <c r="I29" s="115"/>
      <c r="J29" s="115"/>
      <c r="K29" s="136"/>
      <c r="L29" s="137"/>
      <c r="M29" s="136"/>
      <c r="N29" s="96"/>
    </row>
    <row r="30" spans="1:14" s="1" customFormat="1" ht="21" x14ac:dyDescent="0.35">
      <c r="B30" s="361" t="s">
        <v>96</v>
      </c>
      <c r="C30" s="361"/>
      <c r="D30" s="361"/>
      <c r="E30" s="92"/>
      <c r="F30" s="92"/>
      <c r="G30" s="115"/>
      <c r="H30" s="115"/>
      <c r="I30" s="115"/>
      <c r="J30" s="115"/>
      <c r="K30" s="361"/>
      <c r="L30" s="361"/>
      <c r="M30" s="361"/>
      <c r="N30" s="96"/>
    </row>
    <row r="31" spans="1:14" s="1" customFormat="1" ht="21" x14ac:dyDescent="0.35">
      <c r="A31" s="47"/>
      <c r="B31" s="136"/>
      <c r="C31" s="139"/>
      <c r="D31" s="137"/>
      <c r="E31" s="95"/>
      <c r="F31" s="95"/>
      <c r="G31" s="115"/>
      <c r="H31" s="115"/>
      <c r="I31" s="115"/>
      <c r="J31" s="115"/>
      <c r="K31" s="136"/>
      <c r="L31" s="139"/>
      <c r="M31" s="137"/>
      <c r="N31" s="96"/>
    </row>
  </sheetData>
  <mergeCells count="30">
    <mergeCell ref="L9:L10"/>
    <mergeCell ref="N9:N10"/>
    <mergeCell ref="A1:M1"/>
    <mergeCell ref="A2:N2"/>
    <mergeCell ref="B3:D3"/>
    <mergeCell ref="E3:N3"/>
    <mergeCell ref="B4:D4"/>
    <mergeCell ref="F4:K4"/>
    <mergeCell ref="M6:N6"/>
    <mergeCell ref="B7:G7"/>
    <mergeCell ref="H7:J7"/>
    <mergeCell ref="K7:L7"/>
    <mergeCell ref="M7:N7"/>
    <mergeCell ref="B11:J11"/>
    <mergeCell ref="B12:J12"/>
    <mergeCell ref="B13:J13"/>
    <mergeCell ref="B14:J14"/>
    <mergeCell ref="A9:A10"/>
    <mergeCell ref="B9:J10"/>
    <mergeCell ref="B16:J16"/>
    <mergeCell ref="B17:J17"/>
    <mergeCell ref="A18:L18"/>
    <mergeCell ref="A20:K20"/>
    <mergeCell ref="B15:J15"/>
    <mergeCell ref="L24:N24"/>
    <mergeCell ref="B28:D28"/>
    <mergeCell ref="K30:M30"/>
    <mergeCell ref="B30:D30"/>
    <mergeCell ref="K27:M27"/>
    <mergeCell ref="K28:M28"/>
  </mergeCells>
  <pageMargins left="0.65" right="0.3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Layout" topLeftCell="A19" zoomScaleNormal="100" workbookViewId="0">
      <selection activeCell="E29" sqref="E29"/>
    </sheetView>
  </sheetViews>
  <sheetFormatPr defaultRowHeight="14.25" x14ac:dyDescent="0.2"/>
  <cols>
    <col min="7" max="7" width="1.625" customWidth="1"/>
    <col min="10" max="10" width="2.125" customWidth="1"/>
    <col min="11" max="11" width="9.125" customWidth="1"/>
  </cols>
  <sheetData>
    <row r="1" spans="1:11" ht="22.5" x14ac:dyDescent="0.35">
      <c r="A1" s="319" t="s">
        <v>81</v>
      </c>
      <c r="B1" s="319"/>
      <c r="C1" s="319"/>
      <c r="D1" s="319"/>
      <c r="E1" s="319"/>
      <c r="F1" s="319"/>
      <c r="G1" s="319"/>
      <c r="H1" s="319"/>
      <c r="I1" s="319"/>
      <c r="J1" s="319"/>
      <c r="K1" s="114" t="s">
        <v>38</v>
      </c>
    </row>
    <row r="2" spans="1:11" ht="21" x14ac:dyDescent="0.35">
      <c r="A2" s="312" t="s">
        <v>17</v>
      </c>
      <c r="B2" s="312"/>
      <c r="C2" s="312"/>
      <c r="D2" s="313"/>
      <c r="E2" s="313"/>
      <c r="F2" s="313"/>
      <c r="G2" s="313"/>
      <c r="H2" s="313"/>
      <c r="I2" s="313"/>
      <c r="J2" s="313"/>
      <c r="K2" s="313"/>
    </row>
    <row r="3" spans="1:11" ht="21" x14ac:dyDescent="0.35">
      <c r="A3" s="307" t="s">
        <v>1</v>
      </c>
      <c r="B3" s="307"/>
      <c r="C3" s="307"/>
      <c r="D3" s="97"/>
      <c r="E3" s="97"/>
      <c r="F3" s="97"/>
      <c r="G3" s="101"/>
      <c r="I3" s="302"/>
      <c r="J3" s="302"/>
      <c r="K3" s="302"/>
    </row>
    <row r="4" spans="1:11" ht="21" x14ac:dyDescent="0.35">
      <c r="A4" s="307" t="s">
        <v>18</v>
      </c>
      <c r="B4" s="307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21" x14ac:dyDescent="0.35">
      <c r="A5" s="50" t="s">
        <v>107</v>
      </c>
      <c r="B5" s="50"/>
      <c r="C5" s="50"/>
      <c r="D5" s="50"/>
      <c r="E5" s="83" t="s">
        <v>6</v>
      </c>
      <c r="F5" s="83" t="s">
        <v>66</v>
      </c>
      <c r="I5" s="83"/>
      <c r="J5" s="83"/>
      <c r="K5" s="102"/>
    </row>
    <row r="6" spans="1:11" ht="21" x14ac:dyDescent="0.35">
      <c r="A6" s="307" t="s">
        <v>82</v>
      </c>
      <c r="B6" s="307"/>
      <c r="C6" s="307"/>
      <c r="D6" s="307"/>
      <c r="E6" s="113" t="s">
        <v>72</v>
      </c>
      <c r="F6" s="102"/>
      <c r="G6" s="302"/>
      <c r="H6" s="302"/>
      <c r="I6" s="302"/>
      <c r="J6" s="308" t="str">
        <f>[1]ปร.5หน้าเดียว!M6</f>
        <v xml:space="preserve"> </v>
      </c>
      <c r="K6" s="308"/>
    </row>
    <row r="7" spans="1:11" ht="21.75" thickBot="1" x14ac:dyDescent="0.4">
      <c r="A7" s="347"/>
      <c r="B7" s="347"/>
      <c r="C7" s="347"/>
      <c r="D7" s="347"/>
      <c r="E7" s="347"/>
      <c r="F7" s="347"/>
      <c r="G7" s="347"/>
      <c r="H7" s="347"/>
      <c r="I7" s="347"/>
      <c r="J7" s="347"/>
      <c r="K7" s="347"/>
    </row>
    <row r="8" spans="1:11" ht="21.75" thickTop="1" x14ac:dyDescent="0.2">
      <c r="A8" s="348" t="s">
        <v>4</v>
      </c>
      <c r="B8" s="284" t="s">
        <v>5</v>
      </c>
      <c r="C8" s="285"/>
      <c r="D8" s="285"/>
      <c r="E8" s="285"/>
      <c r="F8" s="285"/>
      <c r="G8" s="286"/>
      <c r="H8" s="350" t="s">
        <v>23</v>
      </c>
      <c r="I8" s="351"/>
      <c r="J8" s="352"/>
      <c r="K8" s="348" t="s">
        <v>10</v>
      </c>
    </row>
    <row r="9" spans="1:11" ht="21.75" thickBot="1" x14ac:dyDescent="0.25">
      <c r="A9" s="349"/>
      <c r="B9" s="287"/>
      <c r="C9" s="288"/>
      <c r="D9" s="288"/>
      <c r="E9" s="288"/>
      <c r="F9" s="288"/>
      <c r="G9" s="289"/>
      <c r="H9" s="353" t="s">
        <v>24</v>
      </c>
      <c r="I9" s="354"/>
      <c r="J9" s="355"/>
      <c r="K9" s="349"/>
    </row>
    <row r="10" spans="1:11" ht="21.75" thickTop="1" x14ac:dyDescent="0.35">
      <c r="A10" s="61"/>
      <c r="B10" s="341" t="s">
        <v>39</v>
      </c>
      <c r="C10" s="342"/>
      <c r="D10" s="342"/>
      <c r="E10" s="342"/>
      <c r="F10" s="342"/>
      <c r="G10" s="343"/>
      <c r="H10" s="344"/>
      <c r="I10" s="345"/>
      <c r="J10" s="346"/>
      <c r="K10" s="61"/>
    </row>
    <row r="11" spans="1:11" ht="21" x14ac:dyDescent="0.35">
      <c r="A11" s="103">
        <f>A10+1</f>
        <v>1</v>
      </c>
      <c r="B11" s="301" t="s">
        <v>44</v>
      </c>
      <c r="C11" s="302"/>
      <c r="D11" s="302"/>
      <c r="E11" s="302"/>
      <c r="F11" s="302"/>
      <c r="G11" s="303"/>
      <c r="H11" s="338">
        <f>'ปร.5 ราคากลาง'!M20</f>
        <v>0</v>
      </c>
      <c r="I11" s="339"/>
      <c r="J11" s="340"/>
      <c r="K11" s="65"/>
    </row>
    <row r="12" spans="1:11" ht="21" x14ac:dyDescent="0.35">
      <c r="A12" s="103"/>
      <c r="B12" s="301"/>
      <c r="C12" s="302"/>
      <c r="D12" s="302"/>
      <c r="E12" s="302"/>
      <c r="F12" s="302"/>
      <c r="G12" s="303"/>
      <c r="H12" s="338"/>
      <c r="I12" s="339"/>
      <c r="J12" s="340"/>
      <c r="K12" s="65"/>
    </row>
    <row r="13" spans="1:11" ht="21" x14ac:dyDescent="0.35">
      <c r="A13" s="62"/>
      <c r="B13" s="335"/>
      <c r="C13" s="336"/>
      <c r="D13" s="336"/>
      <c r="E13" s="336"/>
      <c r="F13" s="336"/>
      <c r="G13" s="337"/>
      <c r="H13" s="338"/>
      <c r="I13" s="339"/>
      <c r="J13" s="340"/>
      <c r="K13" s="65"/>
    </row>
    <row r="14" spans="1:11" ht="21" x14ac:dyDescent="0.35">
      <c r="A14" s="62"/>
      <c r="B14" s="335"/>
      <c r="C14" s="336"/>
      <c r="D14" s="336"/>
      <c r="E14" s="336"/>
      <c r="F14" s="336"/>
      <c r="G14" s="337"/>
      <c r="H14" s="338"/>
      <c r="I14" s="339"/>
      <c r="J14" s="340"/>
      <c r="K14" s="65"/>
    </row>
    <row r="15" spans="1:11" ht="21.75" thickBot="1" x14ac:dyDescent="0.4">
      <c r="A15" s="104"/>
      <c r="B15" s="325"/>
      <c r="C15" s="326"/>
      <c r="D15" s="326"/>
      <c r="E15" s="326"/>
      <c r="F15" s="326"/>
      <c r="G15" s="327"/>
      <c r="H15" s="328"/>
      <c r="I15" s="329"/>
      <c r="J15" s="330"/>
      <c r="K15" s="105"/>
    </row>
    <row r="16" spans="1:11" ht="21.75" thickTop="1" x14ac:dyDescent="0.35">
      <c r="A16" s="331" t="s">
        <v>39</v>
      </c>
      <c r="B16" s="277" t="s">
        <v>40</v>
      </c>
      <c r="C16" s="278"/>
      <c r="D16" s="278"/>
      <c r="E16" s="278"/>
      <c r="F16" s="278"/>
      <c r="G16" s="278"/>
      <c r="H16" s="362">
        <f>H11</f>
        <v>0</v>
      </c>
      <c r="I16" s="363"/>
      <c r="J16" s="364"/>
      <c r="K16" s="146"/>
    </row>
    <row r="17" spans="1:14" ht="21.75" thickBot="1" x14ac:dyDescent="0.4">
      <c r="A17" s="331"/>
      <c r="B17" s="141"/>
      <c r="C17" s="142"/>
      <c r="D17" s="142"/>
      <c r="E17" s="142"/>
      <c r="F17" s="142" t="s">
        <v>83</v>
      </c>
      <c r="G17" s="142"/>
      <c r="H17" s="365">
        <f>H16</f>
        <v>0</v>
      </c>
      <c r="I17" s="366"/>
      <c r="J17" s="367"/>
      <c r="K17" s="145"/>
    </row>
    <row r="18" spans="1:14" ht="37.5" customHeight="1" thickTop="1" thickBot="1" x14ac:dyDescent="0.4">
      <c r="A18" s="283"/>
      <c r="B18" s="144" t="s">
        <v>83</v>
      </c>
      <c r="C18" s="143"/>
      <c r="D18" s="281" t="str">
        <f>"("&amp;BAHTTEXT(H16)&amp;")"</f>
        <v>(ศูนย์บาทถ้วน)</v>
      </c>
      <c r="E18" s="281"/>
      <c r="F18" s="281"/>
      <c r="G18" s="281"/>
      <c r="H18" s="281"/>
      <c r="I18" s="281"/>
      <c r="J18" s="281"/>
      <c r="K18" s="107"/>
    </row>
    <row r="19" spans="1:14" ht="21.75" thickTop="1" x14ac:dyDescent="0.3">
      <c r="A19" s="108"/>
      <c r="B19" s="324"/>
      <c r="C19" s="324"/>
      <c r="D19" s="324"/>
      <c r="E19" s="318"/>
      <c r="F19" s="318"/>
      <c r="G19" s="121"/>
      <c r="H19" s="92"/>
      <c r="I19" s="92"/>
      <c r="J19" s="92"/>
      <c r="K19" s="92"/>
    </row>
    <row r="20" spans="1:14" ht="21" x14ac:dyDescent="0.35">
      <c r="A20" s="321"/>
      <c r="B20" s="321"/>
      <c r="C20" s="321"/>
      <c r="D20" s="321"/>
      <c r="E20" s="322"/>
      <c r="F20" s="322"/>
      <c r="G20" s="322"/>
      <c r="H20" s="322"/>
      <c r="I20" s="109"/>
      <c r="J20" s="109"/>
      <c r="K20" s="110"/>
    </row>
    <row r="21" spans="1:14" ht="21" x14ac:dyDescent="0.35">
      <c r="A21" s="111"/>
      <c r="B21" s="136" t="s">
        <v>79</v>
      </c>
      <c r="C21" s="137"/>
      <c r="D21" s="136"/>
      <c r="G21" s="89"/>
      <c r="J21" s="89"/>
      <c r="K21" s="90"/>
      <c r="L21" s="275"/>
      <c r="M21" s="275"/>
      <c r="N21" s="275"/>
    </row>
    <row r="22" spans="1:14" ht="21" x14ac:dyDescent="0.35">
      <c r="B22" s="140" t="s">
        <v>80</v>
      </c>
      <c r="C22" s="140"/>
      <c r="D22" s="140"/>
      <c r="F22" s="1"/>
      <c r="G22" s="156" t="s">
        <v>117</v>
      </c>
      <c r="H22" s="91"/>
      <c r="J22" s="92"/>
      <c r="K22" s="93"/>
      <c r="L22" s="276"/>
      <c r="M22" s="276"/>
      <c r="N22" s="276"/>
    </row>
    <row r="23" spans="1:14" ht="21" x14ac:dyDescent="0.35">
      <c r="B23" s="136" t="s">
        <v>78</v>
      </c>
      <c r="C23" s="139"/>
      <c r="D23" s="137"/>
      <c r="F23" s="1"/>
      <c r="G23" s="116"/>
      <c r="H23" s="89"/>
      <c r="J23" s="95"/>
      <c r="K23" s="1"/>
      <c r="L23" s="116"/>
      <c r="M23" s="89"/>
      <c r="N23" s="89"/>
    </row>
    <row r="24" spans="1:14" ht="21" x14ac:dyDescent="0.35">
      <c r="B24" s="136" t="s">
        <v>79</v>
      </c>
      <c r="C24" s="137"/>
      <c r="D24" s="136"/>
      <c r="E24" s="138"/>
      <c r="F24" s="356" t="s">
        <v>59</v>
      </c>
      <c r="G24" s="356"/>
      <c r="H24" s="356"/>
      <c r="I24" s="115"/>
      <c r="J24" s="115"/>
      <c r="K24" s="115"/>
      <c r="L24" s="275"/>
      <c r="M24" s="275"/>
      <c r="N24" s="275"/>
    </row>
    <row r="25" spans="1:14" ht="21" x14ac:dyDescent="0.35">
      <c r="A25" s="45"/>
      <c r="B25" s="361" t="s">
        <v>84</v>
      </c>
      <c r="C25" s="361"/>
      <c r="D25" s="361"/>
      <c r="E25" s="138"/>
      <c r="F25" s="264" t="s">
        <v>95</v>
      </c>
      <c r="G25" s="264"/>
      <c r="H25" s="264"/>
      <c r="I25" s="115"/>
      <c r="J25" s="115"/>
      <c r="K25" s="1"/>
      <c r="L25" s="116"/>
      <c r="M25" s="96"/>
      <c r="N25" s="96"/>
    </row>
    <row r="26" spans="1:14" ht="21" x14ac:dyDescent="0.35">
      <c r="A26" s="89"/>
      <c r="B26" s="136" t="s">
        <v>118</v>
      </c>
      <c r="C26" s="139"/>
      <c r="D26" s="137"/>
      <c r="G26" s="1"/>
      <c r="N26" s="96"/>
    </row>
    <row r="27" spans="1:14" ht="21" x14ac:dyDescent="0.35">
      <c r="A27" s="45"/>
      <c r="B27" s="136" t="s">
        <v>79</v>
      </c>
      <c r="C27" s="137"/>
      <c r="D27" s="136"/>
      <c r="G27" s="115"/>
      <c r="N27" s="96"/>
    </row>
    <row r="28" spans="1:14" ht="21" x14ac:dyDescent="0.35">
      <c r="B28" s="361" t="s">
        <v>85</v>
      </c>
      <c r="C28" s="361"/>
      <c r="D28" s="361"/>
      <c r="G28" s="115"/>
      <c r="N28" s="96"/>
    </row>
    <row r="29" spans="1:14" ht="21" x14ac:dyDescent="0.35">
      <c r="B29" s="136" t="s">
        <v>118</v>
      </c>
      <c r="C29" s="139"/>
      <c r="D29" s="137"/>
    </row>
  </sheetData>
  <mergeCells count="44">
    <mergeCell ref="A4:B4"/>
    <mergeCell ref="A1:J1"/>
    <mergeCell ref="A2:C2"/>
    <mergeCell ref="D2:K2"/>
    <mergeCell ref="A3:C3"/>
    <mergeCell ref="I3:K3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3:G13"/>
    <mergeCell ref="H13:J13"/>
    <mergeCell ref="B14:G14"/>
    <mergeCell ref="H14:J14"/>
    <mergeCell ref="B10:G10"/>
    <mergeCell ref="H10:J10"/>
    <mergeCell ref="B11:G11"/>
    <mergeCell ref="H11:J11"/>
    <mergeCell ref="B12:G12"/>
    <mergeCell ref="H12:J12"/>
    <mergeCell ref="B15:G15"/>
    <mergeCell ref="H15:J15"/>
    <mergeCell ref="A16:A18"/>
    <mergeCell ref="B16:G16"/>
    <mergeCell ref="H16:J16"/>
    <mergeCell ref="D18:J18"/>
    <mergeCell ref="H17:J17"/>
    <mergeCell ref="B19:D19"/>
    <mergeCell ref="E19:F19"/>
    <mergeCell ref="A20:D20"/>
    <mergeCell ref="E20:F20"/>
    <mergeCell ref="G20:H20"/>
    <mergeCell ref="L21:N21"/>
    <mergeCell ref="L22:N22"/>
    <mergeCell ref="L24:N24"/>
    <mergeCell ref="B28:D28"/>
    <mergeCell ref="B25:D25"/>
    <mergeCell ref="F24:H24"/>
    <mergeCell ref="F25:H2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view="pageLayout" topLeftCell="A16" zoomScaleNormal="100" zoomScaleSheetLayoutView="100" workbookViewId="0">
      <selection activeCell="D12" sqref="D12"/>
    </sheetView>
  </sheetViews>
  <sheetFormatPr defaultRowHeight="23.25" x14ac:dyDescent="0.5"/>
  <cols>
    <col min="1" max="1" width="11.875" style="171" customWidth="1"/>
    <col min="2" max="2" width="9.625" style="171" customWidth="1"/>
    <col min="3" max="3" width="2.875" style="171" customWidth="1"/>
    <col min="4" max="4" width="7.125" style="171" customWidth="1"/>
    <col min="5" max="5" width="2.125" style="171" customWidth="1"/>
    <col min="6" max="6" width="2.875" style="171" customWidth="1"/>
    <col min="7" max="7" width="4.375" style="171" customWidth="1"/>
    <col min="8" max="8" width="4.25" style="171" customWidth="1"/>
    <col min="9" max="9" width="4.375" style="171" customWidth="1"/>
    <col min="10" max="12" width="2.875" style="171" customWidth="1"/>
    <col min="13" max="13" width="4.375" style="171" customWidth="1"/>
    <col min="14" max="14" width="2.875" style="171" customWidth="1"/>
    <col min="15" max="15" width="8.375" style="171" customWidth="1"/>
    <col min="16" max="16" width="2.875" style="171" customWidth="1"/>
    <col min="17" max="17" width="3" style="171" customWidth="1"/>
    <col min="18" max="18" width="8.25" style="179" customWidth="1"/>
    <col min="19" max="19" width="10.375" style="179" customWidth="1"/>
    <col min="20" max="20" width="6.625" style="171" customWidth="1"/>
    <col min="21" max="22" width="9" style="171"/>
    <col min="23" max="23" width="19" style="171" customWidth="1"/>
    <col min="24" max="16384" width="9" style="171"/>
  </cols>
  <sheetData>
    <row r="1" spans="1:20" ht="29.25" customHeight="1" x14ac:dyDescent="0.5">
      <c r="A1" s="379" t="s">
        <v>119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</row>
    <row r="2" spans="1:20" ht="26.25" customHeight="1" x14ac:dyDescent="0.5">
      <c r="A2" s="380" t="s">
        <v>120</v>
      </c>
      <c r="B2" s="380"/>
      <c r="C2" s="380"/>
      <c r="D2" s="172"/>
      <c r="E2" s="173" t="s">
        <v>121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20" ht="26.25" customHeight="1" x14ac:dyDescent="0.5">
      <c r="A3" s="174"/>
      <c r="B3" s="174"/>
      <c r="C3" s="174"/>
      <c r="D3" s="172"/>
      <c r="E3" s="173" t="s">
        <v>122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20" ht="24" customHeight="1" x14ac:dyDescent="0.5">
      <c r="A4" s="175" t="s">
        <v>1</v>
      </c>
      <c r="B4" s="172"/>
      <c r="C4" s="172"/>
      <c r="D4" s="172"/>
      <c r="E4" s="176" t="s">
        <v>123</v>
      </c>
      <c r="F4" s="176"/>
      <c r="G4" s="176"/>
      <c r="H4" s="176"/>
      <c r="I4" s="176"/>
      <c r="J4" s="172"/>
      <c r="K4" s="172"/>
      <c r="L4" s="172"/>
      <c r="M4" s="172"/>
      <c r="N4" s="172"/>
      <c r="O4" s="172"/>
      <c r="P4" s="172"/>
      <c r="Q4" s="172"/>
      <c r="R4" s="172"/>
      <c r="S4" s="172"/>
    </row>
    <row r="5" spans="1:20" x14ac:dyDescent="0.5">
      <c r="A5" s="177" t="s">
        <v>124</v>
      </c>
      <c r="B5" s="178"/>
      <c r="C5" s="178"/>
      <c r="D5" s="178"/>
      <c r="E5" s="178" t="s">
        <v>125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20" x14ac:dyDescent="0.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7" spans="1:20" ht="21.75" customHeight="1" x14ac:dyDescent="0.5">
      <c r="A7" s="179" t="s">
        <v>126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 t="s">
        <v>21</v>
      </c>
      <c r="S7" s="182" t="s">
        <v>127</v>
      </c>
    </row>
    <row r="8" spans="1:20" hidden="1" x14ac:dyDescent="0.5">
      <c r="A8" s="183" t="s">
        <v>128</v>
      </c>
      <c r="B8" s="179" t="s">
        <v>129</v>
      </c>
      <c r="C8" s="179"/>
      <c r="D8" s="179"/>
      <c r="E8" s="179"/>
      <c r="F8" s="179"/>
      <c r="G8" s="179"/>
      <c r="H8" s="179"/>
      <c r="I8" s="179"/>
      <c r="J8" s="179"/>
      <c r="K8" s="184" t="s">
        <v>130</v>
      </c>
      <c r="L8" s="179"/>
      <c r="M8" s="179"/>
      <c r="N8" s="179"/>
      <c r="O8" s="184" t="s">
        <v>131</v>
      </c>
      <c r="P8" s="179"/>
      <c r="Q8" s="179"/>
      <c r="R8" s="185" t="s">
        <v>58</v>
      </c>
      <c r="S8" s="185"/>
    </row>
    <row r="9" spans="1:20" ht="27.75" x14ac:dyDescent="0.5">
      <c r="A9" s="183" t="s">
        <v>128</v>
      </c>
      <c r="B9" s="373" t="s">
        <v>132</v>
      </c>
      <c r="C9" s="374" t="s">
        <v>130</v>
      </c>
      <c r="D9" s="374" t="s">
        <v>133</v>
      </c>
      <c r="E9" s="179"/>
      <c r="F9" s="186" t="s">
        <v>57</v>
      </c>
      <c r="G9" s="187" t="s">
        <v>134</v>
      </c>
      <c r="H9" s="187" t="s">
        <v>135</v>
      </c>
      <c r="I9" s="187" t="s">
        <v>136</v>
      </c>
      <c r="J9" s="188" t="s">
        <v>56</v>
      </c>
      <c r="K9" s="187" t="s">
        <v>137</v>
      </c>
      <c r="L9" s="186" t="s">
        <v>57</v>
      </c>
      <c r="M9" s="187" t="s">
        <v>131</v>
      </c>
      <c r="N9" s="187" t="s">
        <v>135</v>
      </c>
      <c r="O9" s="187" t="s">
        <v>138</v>
      </c>
      <c r="P9" s="188" t="s">
        <v>56</v>
      </c>
      <c r="Q9" s="179"/>
      <c r="R9" s="189" t="s">
        <v>139</v>
      </c>
      <c r="S9" s="190">
        <v>1.3073999999999999</v>
      </c>
    </row>
    <row r="10" spans="1:20" x14ac:dyDescent="0.5">
      <c r="A10" s="183"/>
      <c r="B10" s="373"/>
      <c r="C10" s="374"/>
      <c r="D10" s="374"/>
      <c r="E10" s="179"/>
      <c r="F10" s="183"/>
      <c r="G10" s="183"/>
      <c r="H10" s="183" t="s">
        <v>57</v>
      </c>
      <c r="I10" s="191" t="s">
        <v>140</v>
      </c>
      <c r="J10" s="183"/>
      <c r="K10" s="191" t="s">
        <v>135</v>
      </c>
      <c r="L10" s="183"/>
      <c r="M10" s="191" t="s">
        <v>138</v>
      </c>
      <c r="N10" s="192" t="s">
        <v>56</v>
      </c>
      <c r="O10" s="183"/>
      <c r="P10" s="183"/>
      <c r="Q10" s="183"/>
      <c r="R10" s="185">
        <v>1</v>
      </c>
      <c r="S10" s="193">
        <v>1.3049999999999999</v>
      </c>
    </row>
    <row r="11" spans="1:20" x14ac:dyDescent="0.5">
      <c r="A11" s="194"/>
      <c r="B11" s="195"/>
      <c r="C11" s="196"/>
      <c r="D11" s="196"/>
      <c r="F11" s="197"/>
      <c r="G11" s="197"/>
      <c r="H11" s="197"/>
      <c r="I11" s="198"/>
      <c r="J11" s="197"/>
      <c r="K11" s="198"/>
      <c r="L11" s="197"/>
      <c r="M11" s="198"/>
      <c r="N11" s="199"/>
      <c r="O11" s="197"/>
      <c r="P11" s="197"/>
      <c r="Q11" s="197"/>
      <c r="R11" s="185">
        <v>2</v>
      </c>
      <c r="S11" s="190">
        <v>1.3035000000000001</v>
      </c>
    </row>
    <row r="12" spans="1:20" x14ac:dyDescent="0.5">
      <c r="A12" s="183" t="s">
        <v>21</v>
      </c>
      <c r="B12" s="179" t="s">
        <v>141</v>
      </c>
      <c r="C12" s="179"/>
      <c r="D12" s="179"/>
      <c r="E12" s="179"/>
      <c r="F12" s="179"/>
      <c r="G12" s="179"/>
      <c r="H12" s="179"/>
      <c r="I12" s="179"/>
      <c r="J12" s="179"/>
      <c r="L12" s="184" t="s">
        <v>130</v>
      </c>
      <c r="M12" s="381">
        <v>1350000</v>
      </c>
      <c r="N12" s="381"/>
      <c r="O12" s="381"/>
      <c r="P12" s="179" t="s">
        <v>58</v>
      </c>
      <c r="R12" s="185">
        <v>5</v>
      </c>
      <c r="S12" s="190">
        <v>1.3003</v>
      </c>
      <c r="T12" s="179"/>
    </row>
    <row r="13" spans="1:20" x14ac:dyDescent="0.5">
      <c r="A13" s="179" t="s">
        <v>142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4"/>
      <c r="L13" s="179"/>
      <c r="M13" s="179"/>
      <c r="N13" s="382"/>
      <c r="O13" s="382"/>
      <c r="P13" s="382"/>
      <c r="Q13" s="382"/>
      <c r="R13" s="185">
        <v>10</v>
      </c>
      <c r="S13" s="200">
        <v>1.2943</v>
      </c>
      <c r="T13" s="179"/>
    </row>
    <row r="14" spans="1:20" x14ac:dyDescent="0.5">
      <c r="R14" s="185">
        <v>15</v>
      </c>
      <c r="S14" s="201">
        <v>1.2594000000000001</v>
      </c>
    </row>
    <row r="15" spans="1:20" x14ac:dyDescent="0.5">
      <c r="A15" s="183" t="s">
        <v>143</v>
      </c>
      <c r="C15" s="179" t="s">
        <v>53</v>
      </c>
      <c r="E15" s="179"/>
      <c r="F15" s="179"/>
      <c r="H15" s="202">
        <v>0</v>
      </c>
      <c r="I15" s="179"/>
      <c r="R15" s="185">
        <v>20</v>
      </c>
      <c r="S15" s="200">
        <v>1.2518</v>
      </c>
      <c r="T15" s="179"/>
    </row>
    <row r="16" spans="1:20" x14ac:dyDescent="0.5">
      <c r="A16" s="179"/>
      <c r="C16" s="179" t="s">
        <v>144</v>
      </c>
      <c r="E16" s="179"/>
      <c r="F16" s="179"/>
      <c r="H16" s="202">
        <v>0</v>
      </c>
      <c r="I16" s="179"/>
      <c r="P16" s="179"/>
      <c r="Q16" s="179"/>
      <c r="R16" s="185">
        <v>25</v>
      </c>
      <c r="S16" s="190">
        <v>1.2248000000000001</v>
      </c>
      <c r="T16" s="179"/>
    </row>
    <row r="17" spans="1:31" x14ac:dyDescent="0.5">
      <c r="A17" s="179"/>
      <c r="C17" s="179" t="s">
        <v>54</v>
      </c>
      <c r="E17" s="179"/>
      <c r="F17" s="179"/>
      <c r="H17" s="202">
        <v>0.06</v>
      </c>
      <c r="I17" s="179" t="s">
        <v>145</v>
      </c>
      <c r="J17" s="179"/>
      <c r="K17" s="179"/>
      <c r="L17" s="179"/>
      <c r="M17" s="179"/>
      <c r="N17" s="179"/>
      <c r="O17" s="202"/>
      <c r="P17" s="179"/>
      <c r="Q17" s="179"/>
      <c r="R17" s="185">
        <v>30</v>
      </c>
      <c r="S17" s="190">
        <v>1.2163999999999999</v>
      </c>
      <c r="T17" s="179"/>
    </row>
    <row r="18" spans="1:31" x14ac:dyDescent="0.5">
      <c r="A18" s="179"/>
      <c r="C18" s="179" t="s">
        <v>146</v>
      </c>
      <c r="E18" s="179"/>
      <c r="F18" s="179"/>
      <c r="H18" s="202">
        <v>7.0000000000000007E-2</v>
      </c>
      <c r="I18" s="179"/>
      <c r="J18" s="179"/>
      <c r="K18" s="179"/>
      <c r="L18" s="179"/>
      <c r="M18" s="179"/>
      <c r="N18" s="179"/>
      <c r="O18" s="202"/>
      <c r="P18" s="179"/>
      <c r="Q18" s="179"/>
      <c r="R18" s="185">
        <v>40</v>
      </c>
      <c r="S18" s="190">
        <v>1.2161</v>
      </c>
      <c r="T18" s="179"/>
    </row>
    <row r="19" spans="1:31" x14ac:dyDescent="0.5">
      <c r="R19" s="185">
        <v>50</v>
      </c>
      <c r="S19" s="190">
        <v>1.2159</v>
      </c>
      <c r="W19" s="203"/>
    </row>
    <row r="20" spans="1:31" x14ac:dyDescent="0.5">
      <c r="A20" s="183" t="s">
        <v>55</v>
      </c>
      <c r="B20" s="179" t="s">
        <v>129</v>
      </c>
      <c r="C20" s="179"/>
      <c r="D20" s="179"/>
      <c r="E20" s="179"/>
      <c r="F20" s="179"/>
      <c r="G20" s="179"/>
      <c r="I20" s="184" t="s">
        <v>130</v>
      </c>
      <c r="J20" s="184" t="s">
        <v>131</v>
      </c>
      <c r="K20" s="179"/>
      <c r="L20" s="184" t="s">
        <v>130</v>
      </c>
      <c r="M20" s="382">
        <f>M12</f>
        <v>1350000</v>
      </c>
      <c r="N20" s="382"/>
      <c r="O20" s="382"/>
      <c r="P20" s="179" t="s">
        <v>58</v>
      </c>
      <c r="R20" s="185">
        <v>60</v>
      </c>
      <c r="S20" s="193">
        <v>1.2060999999999999</v>
      </c>
      <c r="T20" s="179"/>
    </row>
    <row r="21" spans="1:31" x14ac:dyDescent="0.5">
      <c r="A21" s="179"/>
      <c r="B21" s="179" t="s">
        <v>147</v>
      </c>
      <c r="C21" s="179"/>
      <c r="D21" s="179"/>
      <c r="E21" s="179"/>
      <c r="F21" s="179"/>
      <c r="G21" s="179"/>
      <c r="I21" s="184" t="s">
        <v>130</v>
      </c>
      <c r="J21" s="184" t="s">
        <v>138</v>
      </c>
      <c r="K21" s="179"/>
      <c r="L21" s="184" t="s">
        <v>130</v>
      </c>
      <c r="M21" s="383">
        <v>1000000</v>
      </c>
      <c r="N21" s="383"/>
      <c r="O21" s="383"/>
      <c r="P21" s="179" t="s">
        <v>58</v>
      </c>
      <c r="Q21" s="204"/>
      <c r="R21" s="185">
        <v>70</v>
      </c>
      <c r="S21" s="193">
        <v>1.2050000000000001</v>
      </c>
      <c r="T21" s="179"/>
    </row>
    <row r="22" spans="1:31" x14ac:dyDescent="0.5">
      <c r="A22" s="179"/>
      <c r="B22" s="179" t="s">
        <v>148</v>
      </c>
      <c r="C22" s="179"/>
      <c r="D22" s="179"/>
      <c r="E22" s="179"/>
      <c r="F22" s="179"/>
      <c r="G22" s="179"/>
      <c r="I22" s="184" t="s">
        <v>130</v>
      </c>
      <c r="J22" s="184" t="s">
        <v>140</v>
      </c>
      <c r="K22" s="179"/>
      <c r="L22" s="184" t="s">
        <v>130</v>
      </c>
      <c r="M22" s="383">
        <v>2000000</v>
      </c>
      <c r="N22" s="383"/>
      <c r="O22" s="383"/>
      <c r="P22" s="179" t="s">
        <v>58</v>
      </c>
      <c r="Q22" s="204"/>
      <c r="R22" s="185">
        <v>80</v>
      </c>
      <c r="S22" s="193">
        <v>1.2050000000000001</v>
      </c>
      <c r="T22" s="179"/>
    </row>
    <row r="23" spans="1:31" x14ac:dyDescent="0.5">
      <c r="A23" s="179"/>
      <c r="B23" s="179" t="s">
        <v>149</v>
      </c>
      <c r="C23" s="179"/>
      <c r="D23" s="179"/>
      <c r="E23" s="179"/>
      <c r="F23" s="179"/>
      <c r="G23" s="179"/>
      <c r="I23" s="184" t="s">
        <v>130</v>
      </c>
      <c r="J23" s="184" t="s">
        <v>134</v>
      </c>
      <c r="K23" s="179"/>
      <c r="L23" s="184" t="s">
        <v>130</v>
      </c>
      <c r="M23" s="378">
        <v>1.3073999999999999</v>
      </c>
      <c r="N23" s="378"/>
      <c r="O23" s="378"/>
      <c r="P23" s="205"/>
      <c r="R23" s="185">
        <v>90</v>
      </c>
      <c r="S23" s="193">
        <v>1.2049099999999999</v>
      </c>
      <c r="T23" s="179"/>
    </row>
    <row r="24" spans="1:31" x14ac:dyDescent="0.5">
      <c r="A24" s="179"/>
      <c r="B24" s="179" t="s">
        <v>150</v>
      </c>
      <c r="C24" s="179"/>
      <c r="D24" s="179"/>
      <c r="E24" s="179"/>
      <c r="F24" s="179"/>
      <c r="G24" s="179"/>
      <c r="I24" s="184" t="s">
        <v>130</v>
      </c>
      <c r="J24" s="184" t="s">
        <v>136</v>
      </c>
      <c r="K24" s="179"/>
      <c r="L24" s="184" t="s">
        <v>130</v>
      </c>
      <c r="M24" s="378">
        <v>1.3035000000000001</v>
      </c>
      <c r="N24" s="378"/>
      <c r="O24" s="378"/>
      <c r="P24" s="205"/>
      <c r="R24" s="185">
        <v>100</v>
      </c>
      <c r="S24" s="193">
        <v>1.2049000000000001</v>
      </c>
      <c r="T24" s="179"/>
    </row>
    <row r="25" spans="1:31" x14ac:dyDescent="0.5">
      <c r="R25" s="185">
        <v>150</v>
      </c>
      <c r="S25" s="193">
        <v>1.2022999999999999</v>
      </c>
    </row>
    <row r="26" spans="1:31" x14ac:dyDescent="0.5">
      <c r="A26" s="373" t="s">
        <v>151</v>
      </c>
      <c r="B26" s="373" t="s">
        <v>132</v>
      </c>
      <c r="C26" s="374" t="s">
        <v>130</v>
      </c>
      <c r="D26" s="375" t="str">
        <f>M23&amp;"-"</f>
        <v>1.3074-</v>
      </c>
      <c r="E26" s="179"/>
      <c r="F26" s="372" t="str">
        <f>"("&amp;M23&amp;"-"&amp;M24&amp;")"</f>
        <v>(1.3074-1.3035)</v>
      </c>
      <c r="G26" s="372"/>
      <c r="H26" s="372"/>
      <c r="I26" s="372"/>
      <c r="J26" s="187" t="s">
        <v>137</v>
      </c>
      <c r="K26" s="376" t="str">
        <f>"("&amp;TEXT(M20,"#,##0.00")&amp;"-"&amp;TEXT(M21,"#,##0.00")&amp;")"</f>
        <v>(1,350,000.00-1,000,000.00)</v>
      </c>
      <c r="L26" s="376"/>
      <c r="M26" s="376"/>
      <c r="N26" s="376"/>
      <c r="O26" s="376"/>
      <c r="P26" s="376"/>
      <c r="Q26" s="376"/>
      <c r="R26" s="185">
        <v>200</v>
      </c>
      <c r="S26" s="193">
        <v>1.2022999999999999</v>
      </c>
      <c r="T26" s="179"/>
    </row>
    <row r="27" spans="1:31" x14ac:dyDescent="0.5">
      <c r="A27" s="373"/>
      <c r="B27" s="373"/>
      <c r="C27" s="374"/>
      <c r="D27" s="374"/>
      <c r="E27" s="179"/>
      <c r="F27" s="183"/>
      <c r="G27" s="183"/>
      <c r="H27" s="377" t="str">
        <f>"("&amp;TEXT(M22,"#,##0.00")&amp;"-"&amp;TEXT(M21,"#,##0.00")&amp;")"</f>
        <v>(2,000,000.00-1,000,000.00)</v>
      </c>
      <c r="I27" s="377"/>
      <c r="J27" s="377"/>
      <c r="K27" s="377"/>
      <c r="L27" s="377"/>
      <c r="M27" s="377"/>
      <c r="N27" s="377"/>
      <c r="O27" s="183"/>
      <c r="P27" s="183"/>
      <c r="Q27" s="183"/>
      <c r="R27" s="185">
        <v>250</v>
      </c>
      <c r="S27" s="193">
        <v>1.2013</v>
      </c>
      <c r="T27" s="179"/>
    </row>
    <row r="28" spans="1:31" x14ac:dyDescent="0.5">
      <c r="A28" s="179"/>
      <c r="B28" s="183" t="s">
        <v>152</v>
      </c>
      <c r="C28" s="206" t="s">
        <v>130</v>
      </c>
      <c r="D28" s="207" t="str">
        <f>D26</f>
        <v>1.3074-</v>
      </c>
      <c r="E28" s="368">
        <f>(((M23-M24)*(M20-M21))/(M22-M21))</f>
        <v>1.3649999999999275E-3</v>
      </c>
      <c r="F28" s="368"/>
      <c r="G28" s="368"/>
      <c r="H28" s="368"/>
      <c r="I28" s="208"/>
      <c r="J28" s="208"/>
      <c r="K28" s="208"/>
      <c r="L28" s="184" t="s">
        <v>130</v>
      </c>
      <c r="M28" s="369">
        <f>FLOOR(W29,0.0001)</f>
        <v>1.306</v>
      </c>
      <c r="N28" s="369"/>
      <c r="O28" s="369"/>
      <c r="P28" s="209"/>
      <c r="Q28" s="179"/>
      <c r="R28" s="185">
        <v>300</v>
      </c>
      <c r="S28" s="193">
        <v>1.1951000000000001</v>
      </c>
      <c r="T28" s="179"/>
    </row>
    <row r="29" spans="1:31" x14ac:dyDescent="0.5">
      <c r="A29" s="179"/>
      <c r="R29" s="185">
        <v>350</v>
      </c>
      <c r="S29" s="193">
        <v>1.1866000000000001</v>
      </c>
      <c r="T29" s="179"/>
      <c r="W29" s="210">
        <f>M23-E28</f>
        <v>1.3060350000000001</v>
      </c>
    </row>
    <row r="30" spans="1:31" x14ac:dyDescent="0.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211"/>
      <c r="R30" s="185">
        <v>400</v>
      </c>
      <c r="S30" s="193">
        <v>1.1858</v>
      </c>
      <c r="T30" s="179"/>
    </row>
    <row r="31" spans="1:31" x14ac:dyDescent="0.5">
      <c r="A31" s="212" t="s">
        <v>153</v>
      </c>
      <c r="B31" s="213"/>
      <c r="C31" s="214" t="s">
        <v>130</v>
      </c>
      <c r="D31" s="370">
        <f>M20</f>
        <v>1350000</v>
      </c>
      <c r="E31" s="370"/>
      <c r="F31" s="370"/>
      <c r="G31" s="370"/>
      <c r="H31" s="178" t="s">
        <v>58</v>
      </c>
      <c r="I31" s="178"/>
      <c r="J31" s="215"/>
      <c r="K31" s="215"/>
      <c r="L31" s="215"/>
      <c r="M31" s="215"/>
      <c r="N31" s="216"/>
      <c r="O31" s="216"/>
      <c r="P31" s="216"/>
      <c r="Q31" s="217"/>
      <c r="R31" s="218">
        <v>500</v>
      </c>
      <c r="S31" s="193">
        <v>1.1853</v>
      </c>
      <c r="T31" s="219"/>
    </row>
    <row r="32" spans="1:31" x14ac:dyDescent="0.5">
      <c r="A32" s="220" t="s">
        <v>154</v>
      </c>
      <c r="B32" s="221"/>
      <c r="C32" s="222" t="s">
        <v>130</v>
      </c>
      <c r="D32" s="371">
        <f>M28</f>
        <v>1.306</v>
      </c>
      <c r="E32" s="372"/>
      <c r="F32" s="372"/>
      <c r="G32" s="372"/>
      <c r="H32" s="223"/>
      <c r="I32" s="180"/>
      <c r="J32" s="224"/>
      <c r="K32" s="224"/>
      <c r="L32" s="225"/>
      <c r="M32" s="225"/>
      <c r="N32" s="225"/>
      <c r="O32" s="225"/>
      <c r="P32" s="225"/>
      <c r="Q32" s="226"/>
      <c r="R32" s="227" t="s">
        <v>155</v>
      </c>
      <c r="S32" s="193">
        <v>1.1788000000000001</v>
      </c>
      <c r="T32" s="198"/>
      <c r="U32" s="197"/>
      <c r="AD32" s="228"/>
      <c r="AE32" s="198"/>
    </row>
    <row r="34" spans="1:20" x14ac:dyDescent="0.5">
      <c r="A34" s="179" t="s">
        <v>156</v>
      </c>
      <c r="B34" s="229"/>
      <c r="C34" s="229" t="s">
        <v>74</v>
      </c>
      <c r="D34" s="179"/>
      <c r="E34" s="179"/>
      <c r="F34" s="179"/>
      <c r="G34" s="179" t="s">
        <v>156</v>
      </c>
      <c r="H34" s="179"/>
      <c r="I34" s="179"/>
      <c r="K34" s="179" t="s">
        <v>73</v>
      </c>
      <c r="L34" s="229"/>
      <c r="M34" s="229"/>
      <c r="N34" s="179" t="s">
        <v>156</v>
      </c>
      <c r="O34" s="179"/>
      <c r="P34" s="179"/>
      <c r="R34" s="179" t="s">
        <v>73</v>
      </c>
      <c r="T34" s="229"/>
    </row>
    <row r="35" spans="1:20" x14ac:dyDescent="0.5">
      <c r="A35" s="179" t="s">
        <v>157</v>
      </c>
      <c r="B35" s="179"/>
      <c r="C35" s="179"/>
      <c r="D35" s="179"/>
      <c r="E35" s="179"/>
      <c r="F35" s="179"/>
      <c r="G35" s="179" t="s">
        <v>158</v>
      </c>
      <c r="H35" s="179"/>
      <c r="I35" s="179"/>
      <c r="J35" s="179"/>
      <c r="K35" s="179"/>
      <c r="L35" s="179"/>
      <c r="M35" s="179"/>
      <c r="N35" s="179" t="s">
        <v>158</v>
      </c>
      <c r="O35" s="179"/>
      <c r="P35" s="179"/>
      <c r="Q35" s="179"/>
      <c r="T35" s="179"/>
    </row>
  </sheetData>
  <mergeCells count="23">
    <mergeCell ref="M24:O24"/>
    <mergeCell ref="A1:T1"/>
    <mergeCell ref="A2:C2"/>
    <mergeCell ref="B9:B10"/>
    <mergeCell ref="C9:C10"/>
    <mergeCell ref="D9:D10"/>
    <mergeCell ref="M12:O12"/>
    <mergeCell ref="N13:Q13"/>
    <mergeCell ref="M20:O20"/>
    <mergeCell ref="M21:O21"/>
    <mergeCell ref="M22:O22"/>
    <mergeCell ref="M23:O23"/>
    <mergeCell ref="E28:H28"/>
    <mergeCell ref="M28:O28"/>
    <mergeCell ref="D31:G31"/>
    <mergeCell ref="D32:G32"/>
    <mergeCell ref="A26:A27"/>
    <mergeCell ref="B26:B27"/>
    <mergeCell ref="C26:C27"/>
    <mergeCell ref="D26:D27"/>
    <mergeCell ref="F26:I26"/>
    <mergeCell ref="K26:Q26"/>
    <mergeCell ref="H27:N27"/>
  </mergeCells>
  <pageMargins left="0.31496062992125984" right="0" top="0.59055118110236227" bottom="0.39370078740157483" header="0.51181102362204722" footer="0.51181102362204722"/>
  <pageSetup paperSize="9" scale="9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ปร.4</vt:lpstr>
      <vt:lpstr>ปร.5</vt:lpstr>
      <vt:lpstr>ปร.6</vt:lpstr>
      <vt:lpstr>ปร.4 ราคากลาง</vt:lpstr>
      <vt:lpstr>ปร.5 ราคากลาง</vt:lpstr>
      <vt:lpstr>ปร.6 ราคากลาง</vt:lpstr>
      <vt:lpstr>ตารางแสดง factor F</vt:lpstr>
      <vt:lpstr>'ตารางแสดง factor F'!Print_Area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หน่อย จีรนันท์</dc:creator>
  <cp:lastModifiedBy>User</cp:lastModifiedBy>
  <cp:lastPrinted>2016-05-20T14:53:07Z</cp:lastPrinted>
  <dcterms:created xsi:type="dcterms:W3CDTF">2015-10-27T05:27:29Z</dcterms:created>
  <dcterms:modified xsi:type="dcterms:W3CDTF">2016-11-02T07:37:55Z</dcterms:modified>
</cp:coreProperties>
</file>